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19230" windowHeight="4245" tabRatio="750" activeTab="0"/>
  </bookViews>
  <sheets>
    <sheet name="Data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<sst xmlns="http://schemas.openxmlformats.org/spreadsheetml/2006/main" count="380" uniqueCount="151">
  <si>
    <t>Average NICs</t>
  </si>
  <si>
    <t>05/25/2016</t>
  </si>
  <si>
    <t>05/18/2016</t>
  </si>
  <si>
    <t>04/27/2016</t>
  </si>
  <si>
    <t>04/20/2016</t>
  </si>
  <si>
    <t>04/13/2016</t>
  </si>
  <si>
    <t>03/31/2016</t>
  </si>
  <si>
    <t>03/24/2016</t>
  </si>
  <si>
    <t>03/16/2016</t>
  </si>
  <si>
    <t>02/24/2016</t>
  </si>
  <si>
    <t>02/17/2016</t>
  </si>
  <si>
    <t>01/27/2016</t>
  </si>
  <si>
    <t>01/20/2016</t>
  </si>
  <si>
    <t>01/13/2016</t>
  </si>
  <si>
    <t>12/30/2015</t>
  </si>
  <si>
    <t>12/23/2015</t>
  </si>
  <si>
    <t>12/16/2015</t>
  </si>
  <si>
    <t>11/25/2015</t>
  </si>
  <si>
    <t>11/18/2015</t>
  </si>
  <si>
    <t>10/28/2015</t>
  </si>
  <si>
    <t>10/21/2015</t>
  </si>
  <si>
    <t>10/14/2015</t>
  </si>
  <si>
    <t>09/30/2015</t>
  </si>
  <si>
    <t>09/23/2015</t>
  </si>
  <si>
    <t>09/16/2015</t>
  </si>
  <si>
    <t>08/26/2015</t>
  </si>
  <si>
    <t>08/19/2015</t>
  </si>
  <si>
    <t>07/29/2015</t>
  </si>
  <si>
    <t>07/22/2015</t>
  </si>
  <si>
    <t>07/15/2015</t>
  </si>
  <si>
    <t>06/24/2015</t>
  </si>
  <si>
    <t>06/17/2015</t>
  </si>
  <si>
    <t>05/27/2015</t>
  </si>
  <si>
    <t>05/20/2015</t>
  </si>
  <si>
    <t>05/13/2015</t>
  </si>
  <si>
    <t>04/29/2015</t>
  </si>
  <si>
    <t>04/22/2015</t>
  </si>
  <si>
    <t>04/15/2015</t>
  </si>
  <si>
    <t>03/25/2015</t>
  </si>
  <si>
    <t>03/18/2015</t>
  </si>
  <si>
    <t>02/25/2015</t>
  </si>
  <si>
    <t>02/18/2015</t>
  </si>
  <si>
    <t>01/28/2015</t>
  </si>
  <si>
    <t>01/21/2015</t>
  </si>
  <si>
    <t>01/14/2015</t>
  </si>
  <si>
    <t>IG/HY Euro Denominated deals</t>
  </si>
  <si>
    <t>Total</t>
  </si>
  <si>
    <t>Corps</t>
  </si>
  <si>
    <t>Covered</t>
  </si>
  <si>
    <t>Average Cover ratio</t>
  </si>
  <si>
    <t>ITRAXX Crossover</t>
  </si>
  <si>
    <t>ITRAXX Main</t>
  </si>
  <si>
    <t>05/27/2016</t>
  </si>
  <si>
    <t>05/20/2016</t>
  </si>
  <si>
    <t>05/13/2016</t>
  </si>
  <si>
    <t>04/29/2016</t>
  </si>
  <si>
    <t>04/22/2016</t>
  </si>
  <si>
    <t>04/15/2016</t>
  </si>
  <si>
    <t>03/18/2016</t>
  </si>
  <si>
    <t>Weekly No. Deals</t>
  </si>
  <si>
    <t>SSAs</t>
  </si>
  <si>
    <t>n/a</t>
  </si>
  <si>
    <t>02/26/2016</t>
  </si>
  <si>
    <t>02/19/2016</t>
  </si>
  <si>
    <t>01/29/2016</t>
  </si>
  <si>
    <t>01/22/2016</t>
  </si>
  <si>
    <t>01/15/2016</t>
  </si>
  <si>
    <t>03/25/2016</t>
  </si>
  <si>
    <t>FIGs</t>
  </si>
  <si>
    <t>N/A</t>
  </si>
  <si>
    <t>06/15/2016</t>
  </si>
  <si>
    <t>06/17/2016</t>
  </si>
  <si>
    <t>Investment Grade</t>
  </si>
  <si>
    <t>High Yield (Western Europe)</t>
  </si>
  <si>
    <t>Weekly Volume (Euro Bln)</t>
  </si>
  <si>
    <t>Average Book size (Euro mln)</t>
  </si>
  <si>
    <t>IGM/EPFR EUROPEAN WEEKLY CREDIT DATA FLOWS</t>
  </si>
  <si>
    <t>Spread moves throughout execution (bps)</t>
  </si>
  <si>
    <t>High Yield</t>
  </si>
  <si>
    <t>Date: Week ending (Thur-Wed)</t>
  </si>
  <si>
    <t>Date: Week ending (Mon-Fri)</t>
  </si>
  <si>
    <t>06/24/2016</t>
  </si>
  <si>
    <t>06/22/2016</t>
  </si>
  <si>
    <t>06/29/2016</t>
  </si>
  <si>
    <t>Indices (Fri close)</t>
  </si>
  <si>
    <t>07/15/2016</t>
  </si>
  <si>
    <t>07/13/2016</t>
  </si>
  <si>
    <t>07/22/2016</t>
  </si>
  <si>
    <t>07/20/2016</t>
  </si>
  <si>
    <t>07/27/2016</t>
  </si>
  <si>
    <t>07/29/2016</t>
  </si>
  <si>
    <t>08/17/2016</t>
  </si>
  <si>
    <t>08/19/2016</t>
  </si>
  <si>
    <t>08/26/2016</t>
  </si>
  <si>
    <t>08/24/2016</t>
  </si>
  <si>
    <t>ECB CSPP Settled (EUR bn)</t>
  </si>
  <si>
    <t>ECB CSPP Implied Monthly (EUR bn)</t>
  </si>
  <si>
    <t>EPFR Sterling-denominated fund flows (US$ mln)</t>
  </si>
  <si>
    <t>08/31/2016</t>
  </si>
  <si>
    <t>ECB CSPP (Euro bln)</t>
  </si>
  <si>
    <t>Sterling denominated Fund Flows</t>
  </si>
  <si>
    <t>EPFR Euro-denominated Fund Flows (US$ mln)</t>
  </si>
  <si>
    <t>09/16/2016</t>
  </si>
  <si>
    <t>09/14/2016</t>
  </si>
  <si>
    <t>09/23/2016</t>
  </si>
  <si>
    <t>09/21/2016</t>
  </si>
  <si>
    <t>09/28/2016</t>
  </si>
  <si>
    <t>09/30/2016</t>
  </si>
  <si>
    <t>10/14/2016</t>
  </si>
  <si>
    <t>10/19/2016</t>
  </si>
  <si>
    <t>10/21/2016</t>
  </si>
  <si>
    <t>10/26/2016</t>
  </si>
  <si>
    <t>10/28/2016</t>
  </si>
  <si>
    <t>11/18/2016</t>
  </si>
  <si>
    <t>11/16/2016</t>
  </si>
  <si>
    <t>11/23/2016</t>
  </si>
  <si>
    <t>11/25/2016</t>
  </si>
  <si>
    <t>11/30/2016</t>
  </si>
  <si>
    <t>12/16/2016</t>
  </si>
  <si>
    <t>12/14/2016</t>
  </si>
  <si>
    <t>12/21/2016</t>
  </si>
  <si>
    <t>12/23/2016</t>
  </si>
  <si>
    <t>12/28/2016</t>
  </si>
  <si>
    <t>12/30/2016</t>
  </si>
  <si>
    <t>01/13/2017</t>
  </si>
  <si>
    <t>01/18/2017</t>
  </si>
  <si>
    <t>01/20/2017</t>
  </si>
  <si>
    <t>01/25/2017</t>
  </si>
  <si>
    <t>01/27/2017</t>
  </si>
  <si>
    <t>02/17/2017</t>
  </si>
  <si>
    <t>02/15/2017</t>
  </si>
  <si>
    <t>Graph 1: Total 2017 Euro weekly issuance (EUR/bn) broken down by asset class: High yield (orange), Covered (purple), SSA (green), Corporate (red), Financial (blue)</t>
  </si>
  <si>
    <t>02/24/2017</t>
  </si>
  <si>
    <t>02/22/2017</t>
  </si>
  <si>
    <t>Graph 2: EPFR Fund flows (In USD mln) (Lines) plotted against Total Euro denominated Weekly volume (Bars) (In Bln Euros).</t>
  </si>
  <si>
    <t>Graph 3: Corporate Euro-denominated weekly supply (Blue bars) against weekly corporates average cover ratio (Red line) and weekly corporates NICs (Green line).</t>
  </si>
  <si>
    <t>03/15/2017</t>
  </si>
  <si>
    <t>03/17/2017</t>
  </si>
  <si>
    <t>SSA</t>
  </si>
  <si>
    <t>Avg</t>
  </si>
  <si>
    <t>Sum</t>
  </si>
  <si>
    <t>Weekly issuance</t>
  </si>
  <si>
    <t>Weekly deals</t>
  </si>
  <si>
    <t>Financial</t>
  </si>
  <si>
    <t>Corporate</t>
  </si>
  <si>
    <t>High yield</t>
  </si>
  <si>
    <t>Graph 4: 2017 YTD total Euro issuance broken down by asset class</t>
  </si>
  <si>
    <t>Graph 5: 2017 YTD total number of Euro deals broken down by asset class</t>
  </si>
  <si>
    <t xml:space="preserve">Graph 6: 2017 Corporate Issuance (EUR/bn) against Corporate Average NICs </t>
  </si>
  <si>
    <t>03/22/2017</t>
  </si>
  <si>
    <t>03/24/2017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</si>
</sst>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m/d/yy;@"/>
    <numFmt numFmtId="166" formatCode="dddd\,\ 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809]dd\ mmmm\ yyyy"/>
    <numFmt numFmtId="172" formatCode="0.0000%"/>
    <numFmt numFmtId="173" formatCode="0.000%"/>
    <numFmt numFmtId="174" formatCode="mmm\-yyyy"/>
    <numFmt numFmtId="175" formatCode="[$-F800]dddd\,\ mmmm\ dd\,\ yyyy"/>
    <numFmt numFmtId="176" formatCode="0.0%"/>
    <numFmt numFmtId="177" formatCode="0.0"/>
    <numFmt numFmtId="178" formatCode="0.0000"/>
    <numFmt numFmtId="179" formatCode="d\.m\.yy;@"/>
    <numFmt numFmtId="180" formatCode="#,##0.000"/>
    <numFmt numFmtId="181" formatCode="m/d/yyyy"/>
    <numFmt numFmtId="182" formatCode="0.0000000"/>
    <numFmt numFmtId="183" formatCode="0.000000"/>
    <numFmt numFmtId="184" formatCode="0.00000"/>
    <numFmt numFmtId="185" formatCode="0.0000000000"/>
    <numFmt numFmtId="186" formatCode="0.00000000000"/>
    <numFmt numFmtId="187" formatCode="0.000000000"/>
    <numFmt numFmtId="188" formatCode="0.00000000"/>
    <numFmt numFmtId="189" formatCode="0.000000000000"/>
  </numFmts>
  <fonts count="55">
    <font>
      <sz val="10"/>
      <name val="Arial"/>
      <family val="0"/>
    </font>
    <font>
      <sz val="48"/>
      <color indexed="9"/>
      <name val="Rockwell"/>
      <family val="1"/>
    </font>
    <font>
      <b/>
      <sz val="10"/>
      <name val="Arial"/>
      <family val="2"/>
    </font>
    <font>
      <b/>
      <sz val="11"/>
      <color indexed="9"/>
      <name val="Rockwel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1" fillId="34" borderId="0" xfId="0" applyFont="1" applyFill="1" applyAlignment="1">
      <alignment vertical="center"/>
    </xf>
    <xf numFmtId="164" fontId="2" fillId="34" borderId="0" xfId="0" applyNumberFormat="1" applyFont="1" applyFill="1" applyAlignment="1">
      <alignment horizontal="left"/>
    </xf>
    <xf numFmtId="173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Alignment="1">
      <alignment vertical="center"/>
    </xf>
    <xf numFmtId="165" fontId="2" fillId="34" borderId="0" xfId="0" applyNumberFormat="1" applyFont="1" applyFill="1" applyAlignment="1">
      <alignment horizontal="left"/>
    </xf>
    <xf numFmtId="0" fontId="0" fillId="34" borderId="10" xfId="0" applyFont="1" applyFill="1" applyBorder="1" applyAlignment="1">
      <alignment horizontal="left"/>
    </xf>
    <xf numFmtId="165" fontId="2" fillId="34" borderId="10" xfId="0" applyNumberFormat="1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 horizontal="left"/>
    </xf>
    <xf numFmtId="173" fontId="2" fillId="34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173" fontId="9" fillId="35" borderId="11" xfId="0" applyNumberFormat="1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 horizontal="right" vertical="center"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4" fontId="0" fillId="37" borderId="13" xfId="0" applyNumberFormat="1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6" borderId="0" xfId="0" applyFill="1" applyAlignment="1">
      <alignment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" fontId="0" fillId="36" borderId="13" xfId="0" applyNumberFormat="1" applyFill="1" applyBorder="1" applyAlignment="1">
      <alignment horizontal="right"/>
    </xf>
    <xf numFmtId="2" fontId="0" fillId="36" borderId="14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164" fontId="5" fillId="0" borderId="0" xfId="0" applyNumberFormat="1" applyFont="1" applyFill="1" applyAlignment="1">
      <alignment horizontal="center" vertical="center"/>
    </xf>
    <xf numFmtId="2" fontId="0" fillId="37" borderId="14" xfId="0" applyNumberFormat="1" applyFont="1" applyFill="1" applyBorder="1" applyAlignment="1">
      <alignment horizontal="center"/>
    </xf>
    <xf numFmtId="0" fontId="8" fillId="38" borderId="0" xfId="0" applyNumberFormat="1" applyFont="1" applyFill="1" applyBorder="1" applyAlignment="1">
      <alignment horizontal="center"/>
    </xf>
    <xf numFmtId="166" fontId="4" fillId="38" borderId="0" xfId="0" applyNumberFormat="1" applyFont="1" applyFill="1" applyBorder="1" applyAlignment="1">
      <alignment horizontal="left"/>
    </xf>
    <xf numFmtId="166" fontId="9" fillId="38" borderId="15" xfId="0" applyNumberFormat="1" applyFont="1" applyFill="1" applyBorder="1" applyAlignment="1">
      <alignment horizontal="left"/>
    </xf>
    <xf numFmtId="166" fontId="9" fillId="38" borderId="0" xfId="0" applyNumberFormat="1" applyFont="1" applyFill="1" applyBorder="1" applyAlignment="1">
      <alignment horizontal="left"/>
    </xf>
    <xf numFmtId="173" fontId="9" fillId="38" borderId="0" xfId="0" applyNumberFormat="1" applyFont="1" applyFill="1" applyBorder="1" applyAlignment="1">
      <alignment horizontal="left"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left"/>
    </xf>
    <xf numFmtId="0" fontId="4" fillId="38" borderId="0" xfId="0" applyFont="1" applyFill="1" applyAlignment="1">
      <alignment horizontal="left"/>
    </xf>
    <xf numFmtId="173" fontId="4" fillId="38" borderId="0" xfId="0" applyNumberFormat="1" applyFont="1" applyFill="1" applyAlignment="1">
      <alignment horizontal="left"/>
    </xf>
    <xf numFmtId="0" fontId="4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4" fontId="0" fillId="37" borderId="13" xfId="0" applyNumberFormat="1" applyFill="1" applyBorder="1" applyAlignment="1">
      <alignment horizontal="center"/>
    </xf>
    <xf numFmtId="164" fontId="0" fillId="36" borderId="14" xfId="0" applyNumberFormat="1" applyFont="1" applyFill="1" applyBorder="1" applyAlignment="1">
      <alignment horizontal="center"/>
    </xf>
    <xf numFmtId="164" fontId="0" fillId="37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13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164" fontId="0" fillId="18" borderId="0" xfId="0" applyNumberFormat="1" applyFont="1" applyFill="1" applyBorder="1" applyAlignment="1">
      <alignment horizontal="center"/>
    </xf>
    <xf numFmtId="2" fontId="0" fillId="18" borderId="0" xfId="0" applyNumberFormat="1" applyFont="1" applyFill="1" applyBorder="1" applyAlignment="1">
      <alignment horizontal="center"/>
    </xf>
    <xf numFmtId="164" fontId="0" fillId="18" borderId="0" xfId="0" applyNumberFormat="1" applyFill="1" applyAlignment="1">
      <alignment horizontal="center"/>
    </xf>
    <xf numFmtId="164" fontId="4" fillId="18" borderId="0" xfId="0" applyNumberFormat="1" applyFont="1" applyFill="1" applyAlignment="1">
      <alignment horizontal="center"/>
    </xf>
    <xf numFmtId="164" fontId="0" fillId="18" borderId="0" xfId="0" applyNumberFormat="1" applyFill="1" applyBorder="1" applyAlignment="1">
      <alignment horizontal="center"/>
    </xf>
    <xf numFmtId="2" fontId="0" fillId="18" borderId="0" xfId="0" applyNumberFormat="1" applyFill="1" applyBorder="1" applyAlignment="1">
      <alignment horizontal="center"/>
    </xf>
    <xf numFmtId="164" fontId="0" fillId="18" borderId="0" xfId="0" applyNumberFormat="1" applyFill="1" applyAlignment="1">
      <alignment vertical="center"/>
    </xf>
    <xf numFmtId="164" fontId="4" fillId="18" borderId="0" xfId="0" applyNumberFormat="1" applyFont="1" applyFill="1" applyAlignment="1">
      <alignment horizontal="center" vertical="center"/>
    </xf>
    <xf numFmtId="164" fontId="4" fillId="18" borderId="0" xfId="0" applyNumberFormat="1" applyFont="1" applyFill="1" applyAlignment="1">
      <alignment vertical="center"/>
    </xf>
    <xf numFmtId="164" fontId="0" fillId="18" borderId="0" xfId="0" applyNumberFormat="1" applyFill="1" applyBorder="1" applyAlignment="1">
      <alignment vertical="center"/>
    </xf>
    <xf numFmtId="164" fontId="0" fillId="18" borderId="0" xfId="0" applyNumberFormat="1" applyFill="1" applyBorder="1" applyAlignment="1">
      <alignment/>
    </xf>
    <xf numFmtId="2" fontId="0" fillId="18" borderId="0" xfId="0" applyNumberFormat="1" applyFill="1" applyBorder="1" applyAlignment="1">
      <alignment/>
    </xf>
    <xf numFmtId="164" fontId="0" fillId="18" borderId="0" xfId="0" applyNumberFormat="1" applyFill="1" applyBorder="1" applyAlignment="1">
      <alignment horizontal="center" vertical="center"/>
    </xf>
    <xf numFmtId="164" fontId="0" fillId="18" borderId="0" xfId="0" applyNumberFormat="1" applyFill="1" applyAlignment="1">
      <alignment/>
    </xf>
    <xf numFmtId="164" fontId="4" fillId="18" borderId="0" xfId="0" applyNumberFormat="1" applyFont="1" applyFill="1" applyAlignment="1">
      <alignment/>
    </xf>
    <xf numFmtId="164" fontId="0" fillId="18" borderId="0" xfId="0" applyNumberFormat="1" applyFill="1" applyAlignment="1">
      <alignment horizontal="center" vertical="center"/>
    </xf>
    <xf numFmtId="164" fontId="0" fillId="18" borderId="0" xfId="0" applyNumberFormat="1" applyFont="1" applyFill="1" applyAlignment="1">
      <alignment horizontal="center" vertical="center"/>
    </xf>
    <xf numFmtId="14" fontId="2" fillId="13" borderId="0" xfId="0" applyNumberFormat="1" applyFont="1" applyFill="1" applyBorder="1" applyAlignment="1">
      <alignment horizontal="center"/>
    </xf>
    <xf numFmtId="14" fontId="0" fillId="13" borderId="0" xfId="0" applyNumberFormat="1" applyFont="1" applyFill="1" applyBorder="1" applyAlignment="1">
      <alignment horizontal="center"/>
    </xf>
    <xf numFmtId="164" fontId="0" fillId="13" borderId="0" xfId="0" applyNumberFormat="1" applyFill="1" applyAlignment="1">
      <alignment vertical="center"/>
    </xf>
    <xf numFmtId="164" fontId="4" fillId="13" borderId="0" xfId="0" applyNumberFormat="1" applyFont="1" applyFill="1" applyAlignment="1">
      <alignment horizontal="center" vertical="center"/>
    </xf>
    <xf numFmtId="164" fontId="4" fillId="13" borderId="0" xfId="0" applyNumberFormat="1" applyFont="1" applyFill="1" applyAlignment="1">
      <alignment vertical="center"/>
    </xf>
    <xf numFmtId="164" fontId="0" fillId="13" borderId="0" xfId="0" applyNumberFormat="1" applyFill="1" applyBorder="1" applyAlignment="1">
      <alignment vertical="center"/>
    </xf>
    <xf numFmtId="164" fontId="0" fillId="13" borderId="0" xfId="0" applyNumberForma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13" borderId="0" xfId="0" applyFill="1" applyBorder="1" applyAlignment="1">
      <alignment horizontal="left" wrapText="1"/>
    </xf>
    <xf numFmtId="0" fontId="0" fillId="13" borderId="0" xfId="0" applyFill="1" applyAlignment="1">
      <alignment/>
    </xf>
    <xf numFmtId="173" fontId="0" fillId="13" borderId="0" xfId="0" applyNumberFormat="1" applyFill="1" applyAlignment="1">
      <alignment/>
    </xf>
    <xf numFmtId="0" fontId="4" fillId="13" borderId="0" xfId="0" applyFont="1" applyFill="1" applyAlignment="1">
      <alignment horizontal="center"/>
    </xf>
    <xf numFmtId="0" fontId="4" fillId="13" borderId="0" xfId="0" applyFont="1" applyFill="1" applyAlignment="1">
      <alignment/>
    </xf>
    <xf numFmtId="0" fontId="0" fillId="13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2" fillId="13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6" fillId="0" borderId="0" xfId="53" applyFill="1" applyBorder="1" applyAlignment="1" applyProtection="1">
      <alignment horizontal="left" wrapText="1"/>
      <protection/>
    </xf>
    <xf numFmtId="2" fontId="0" fillId="13" borderId="20" xfId="0" applyNumberFormat="1" applyFont="1" applyFill="1" applyBorder="1" applyAlignment="1">
      <alignment horizontal="center"/>
    </xf>
    <xf numFmtId="164" fontId="0" fillId="13" borderId="20" xfId="0" applyNumberFormat="1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20" xfId="0" applyFill="1" applyBorder="1" applyAlignment="1">
      <alignment/>
    </xf>
    <xf numFmtId="0" fontId="0" fillId="13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0" borderId="0" xfId="53" applyFont="1" applyFill="1" applyBorder="1" applyAlignment="1" applyProtection="1">
      <alignment horizontal="center" wrapText="1"/>
      <protection/>
    </xf>
    <xf numFmtId="14" fontId="2" fillId="13" borderId="14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0" fillId="0" borderId="0" xfId="53" applyFont="1" applyFill="1" applyBorder="1" applyAlignment="1" applyProtection="1">
      <alignment horizontal="left" wrapText="1" indent="4"/>
      <protection/>
    </xf>
    <xf numFmtId="0" fontId="0" fillId="0" borderId="0" xfId="0" applyFill="1" applyBorder="1" applyAlignment="1">
      <alignment horizontal="left" wrapText="1" indent="4"/>
    </xf>
    <xf numFmtId="178" fontId="0" fillId="37" borderId="14" xfId="0" applyNumberFormat="1" applyFont="1" applyFill="1" applyBorder="1" applyAlignment="1">
      <alignment horizontal="center"/>
    </xf>
    <xf numFmtId="178" fontId="0" fillId="36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53" applyNumberFormat="1" applyFont="1" applyFill="1" applyBorder="1" applyAlignment="1" applyProtection="1">
      <alignment horizontal="center" wrapText="1"/>
      <protection/>
    </xf>
    <xf numFmtId="164" fontId="0" fillId="0" borderId="0" xfId="53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left" wrapText="1" indent="5"/>
    </xf>
    <xf numFmtId="164" fontId="0" fillId="0" borderId="0" xfId="53" applyNumberFormat="1" applyFont="1" applyFill="1" applyBorder="1" applyAlignment="1" applyProtection="1">
      <alignment horizontal="left" wrapText="1" indent="5"/>
      <protection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EPFR IG Euro fund flows against Euro weekly volume</a:t>
            </a:r>
          </a:p>
        </c:rich>
      </c:tx>
      <c:layout>
        <c:manualLayout>
          <c:xMode val="factor"/>
          <c:yMode val="factor"/>
          <c:x val="-0.039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15"/>
          <c:w val="0.963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Weekly Euro volume (EUR bln)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Data!$B$16:$BB$16</c:f>
              <c:strCache>
                <c:ptCount val="53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  <c:pt idx="12">
                  <c:v>12/30/2016</c:v>
                </c:pt>
                <c:pt idx="13">
                  <c:v>12/23/2016</c:v>
                </c:pt>
                <c:pt idx="14">
                  <c:v>12/16/2016</c:v>
                </c:pt>
                <c:pt idx="15">
                  <c:v>12/09/2016</c:v>
                </c:pt>
                <c:pt idx="16">
                  <c:v>12/02/2016</c:v>
                </c:pt>
                <c:pt idx="17">
                  <c:v>11/25/2016</c:v>
                </c:pt>
                <c:pt idx="18">
                  <c:v>11/18/2016</c:v>
                </c:pt>
                <c:pt idx="19">
                  <c:v>11/11/2016</c:v>
                </c:pt>
                <c:pt idx="20">
                  <c:v>11/04/2016</c:v>
                </c:pt>
                <c:pt idx="21">
                  <c:v>10/28/2016</c:v>
                </c:pt>
                <c:pt idx="22">
                  <c:v>10/21/2016</c:v>
                </c:pt>
                <c:pt idx="23">
                  <c:v>10/14/2016</c:v>
                </c:pt>
                <c:pt idx="24">
                  <c:v>10/07/2016</c:v>
                </c:pt>
                <c:pt idx="25">
                  <c:v>09/30/2016</c:v>
                </c:pt>
                <c:pt idx="26">
                  <c:v>09/23/2016</c:v>
                </c:pt>
                <c:pt idx="27">
                  <c:v>09/16/2016</c:v>
                </c:pt>
                <c:pt idx="28">
                  <c:v>09/09/2016</c:v>
                </c:pt>
                <c:pt idx="29">
                  <c:v>09/02/2016</c:v>
                </c:pt>
                <c:pt idx="30">
                  <c:v>08/26/2016</c:v>
                </c:pt>
                <c:pt idx="31">
                  <c:v>08/19/2016</c:v>
                </c:pt>
                <c:pt idx="32">
                  <c:v>08/12/2016</c:v>
                </c:pt>
                <c:pt idx="33">
                  <c:v>08/05/2016</c:v>
                </c:pt>
                <c:pt idx="34">
                  <c:v>07/29/2016</c:v>
                </c:pt>
                <c:pt idx="35">
                  <c:v>07/22/2016</c:v>
                </c:pt>
                <c:pt idx="36">
                  <c:v>07/15/2016</c:v>
                </c:pt>
                <c:pt idx="37">
                  <c:v>07/08/2016</c:v>
                </c:pt>
                <c:pt idx="38">
                  <c:v>07/01/2016</c:v>
                </c:pt>
                <c:pt idx="39">
                  <c:v>06/24/2016</c:v>
                </c:pt>
                <c:pt idx="40">
                  <c:v>06/17/2016</c:v>
                </c:pt>
                <c:pt idx="41">
                  <c:v>06/10/2016</c:v>
                </c:pt>
                <c:pt idx="42">
                  <c:v>06/03/2016</c:v>
                </c:pt>
                <c:pt idx="43">
                  <c:v>05/27/2016</c:v>
                </c:pt>
                <c:pt idx="44">
                  <c:v>05/20/2016</c:v>
                </c:pt>
                <c:pt idx="45">
                  <c:v>05/13/2016</c:v>
                </c:pt>
                <c:pt idx="46">
                  <c:v>05/06/2016</c:v>
                </c:pt>
                <c:pt idx="47">
                  <c:v>04/29/2016</c:v>
                </c:pt>
                <c:pt idx="48">
                  <c:v>04/22/2016</c:v>
                </c:pt>
                <c:pt idx="49">
                  <c:v>04/15/2016</c:v>
                </c:pt>
                <c:pt idx="50">
                  <c:v>04/08/2016</c:v>
                </c:pt>
                <c:pt idx="51">
                  <c:v>04/01/2016</c:v>
                </c:pt>
                <c:pt idx="52">
                  <c:v>03/25/2016</c:v>
                </c:pt>
              </c:strCache>
            </c:strRef>
          </c:cat>
          <c:val>
            <c:numRef>
              <c:f>Data!$B$18:$BB$18</c:f>
              <c:numCache>
                <c:ptCount val="53"/>
                <c:pt idx="0">
                  <c:v>31.45</c:v>
                </c:pt>
                <c:pt idx="1">
                  <c:v>19.575</c:v>
                </c:pt>
                <c:pt idx="2">
                  <c:v>23.607</c:v>
                </c:pt>
                <c:pt idx="3">
                  <c:v>35.125</c:v>
                </c:pt>
                <c:pt idx="4">
                  <c:v>27.635</c:v>
                </c:pt>
                <c:pt idx="5">
                  <c:v>16.175</c:v>
                </c:pt>
                <c:pt idx="6">
                  <c:v>28.9</c:v>
                </c:pt>
                <c:pt idx="7">
                  <c:v>14.345</c:v>
                </c:pt>
                <c:pt idx="8">
                  <c:v>43.45</c:v>
                </c:pt>
                <c:pt idx="9">
                  <c:v>39.45</c:v>
                </c:pt>
                <c:pt idx="10">
                  <c:v>42.785</c:v>
                </c:pt>
                <c:pt idx="11">
                  <c:v>38.2</c:v>
                </c:pt>
                <c:pt idx="12">
                  <c:v>0</c:v>
                </c:pt>
                <c:pt idx="13">
                  <c:v>0</c:v>
                </c:pt>
                <c:pt idx="14">
                  <c:v>3.32</c:v>
                </c:pt>
                <c:pt idx="15">
                  <c:v>3.59</c:v>
                </c:pt>
                <c:pt idx="16">
                  <c:v>16.22</c:v>
                </c:pt>
                <c:pt idx="17">
                  <c:v>12.635</c:v>
                </c:pt>
                <c:pt idx="18">
                  <c:v>18.15</c:v>
                </c:pt>
                <c:pt idx="19">
                  <c:v>5.342</c:v>
                </c:pt>
                <c:pt idx="20">
                  <c:v>10.52</c:v>
                </c:pt>
                <c:pt idx="21">
                  <c:v>38.042</c:v>
                </c:pt>
                <c:pt idx="22">
                  <c:v>16.825</c:v>
                </c:pt>
                <c:pt idx="23">
                  <c:v>23.245</c:v>
                </c:pt>
                <c:pt idx="24">
                  <c:v>18.355</c:v>
                </c:pt>
                <c:pt idx="25">
                  <c:v>19.22</c:v>
                </c:pt>
                <c:pt idx="26">
                  <c:v>18.345</c:v>
                </c:pt>
                <c:pt idx="27">
                  <c:v>15.57</c:v>
                </c:pt>
                <c:pt idx="28">
                  <c:v>25.645</c:v>
                </c:pt>
                <c:pt idx="29">
                  <c:v>19.55</c:v>
                </c:pt>
                <c:pt idx="30">
                  <c:v>6.9</c:v>
                </c:pt>
                <c:pt idx="31">
                  <c:v>1.7</c:v>
                </c:pt>
                <c:pt idx="32">
                  <c:v>4.34</c:v>
                </c:pt>
                <c:pt idx="33">
                  <c:v>4.385</c:v>
                </c:pt>
                <c:pt idx="34">
                  <c:v>6.75</c:v>
                </c:pt>
                <c:pt idx="35">
                  <c:v>26.482</c:v>
                </c:pt>
                <c:pt idx="36">
                  <c:v>13.097</c:v>
                </c:pt>
                <c:pt idx="37">
                  <c:v>11.015</c:v>
                </c:pt>
                <c:pt idx="38">
                  <c:v>2.725</c:v>
                </c:pt>
                <c:pt idx="39">
                  <c:v>0.35</c:v>
                </c:pt>
                <c:pt idx="40">
                  <c:v>7.3</c:v>
                </c:pt>
                <c:pt idx="41">
                  <c:v>23.659999999999997</c:v>
                </c:pt>
                <c:pt idx="42">
                  <c:v>24.75</c:v>
                </c:pt>
                <c:pt idx="43">
                  <c:v>24.75</c:v>
                </c:pt>
                <c:pt idx="44">
                  <c:v>26.455</c:v>
                </c:pt>
                <c:pt idx="45">
                  <c:v>38.006</c:v>
                </c:pt>
                <c:pt idx="46">
                  <c:v>13.2</c:v>
                </c:pt>
                <c:pt idx="47">
                  <c:v>26.86</c:v>
                </c:pt>
                <c:pt idx="48">
                  <c:v>25.769</c:v>
                </c:pt>
                <c:pt idx="49">
                  <c:v>23.78</c:v>
                </c:pt>
                <c:pt idx="50">
                  <c:v>50.274</c:v>
                </c:pt>
                <c:pt idx="51">
                  <c:v>4.925</c:v>
                </c:pt>
                <c:pt idx="52">
                  <c:v>36.575</c:v>
                </c:pt>
              </c:numCache>
            </c:numRef>
          </c:val>
        </c:ser>
        <c:axId val="17521790"/>
        <c:axId val="23478383"/>
      </c:barChart>
      <c:lineChart>
        <c:grouping val="standard"/>
        <c:varyColors val="0"/>
        <c:ser>
          <c:idx val="1"/>
          <c:order val="1"/>
          <c:tx>
            <c:v>EPFR IG Euro Fund Flows ($US mln)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Data!$B$16:$BB$16</c:f>
              <c:strCache>
                <c:ptCount val="53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  <c:pt idx="12">
                  <c:v>12/30/2016</c:v>
                </c:pt>
                <c:pt idx="13">
                  <c:v>12/23/2016</c:v>
                </c:pt>
                <c:pt idx="14">
                  <c:v>12/16/2016</c:v>
                </c:pt>
                <c:pt idx="15">
                  <c:v>12/09/2016</c:v>
                </c:pt>
                <c:pt idx="16">
                  <c:v>12/02/2016</c:v>
                </c:pt>
                <c:pt idx="17">
                  <c:v>11/25/2016</c:v>
                </c:pt>
                <c:pt idx="18">
                  <c:v>11/18/2016</c:v>
                </c:pt>
                <c:pt idx="19">
                  <c:v>11/11/2016</c:v>
                </c:pt>
                <c:pt idx="20">
                  <c:v>11/04/2016</c:v>
                </c:pt>
                <c:pt idx="21">
                  <c:v>10/28/2016</c:v>
                </c:pt>
                <c:pt idx="22">
                  <c:v>10/21/2016</c:v>
                </c:pt>
                <c:pt idx="23">
                  <c:v>10/14/2016</c:v>
                </c:pt>
                <c:pt idx="24">
                  <c:v>10/07/2016</c:v>
                </c:pt>
                <c:pt idx="25">
                  <c:v>09/30/2016</c:v>
                </c:pt>
                <c:pt idx="26">
                  <c:v>09/23/2016</c:v>
                </c:pt>
                <c:pt idx="27">
                  <c:v>09/16/2016</c:v>
                </c:pt>
                <c:pt idx="28">
                  <c:v>09/09/2016</c:v>
                </c:pt>
                <c:pt idx="29">
                  <c:v>09/02/2016</c:v>
                </c:pt>
                <c:pt idx="30">
                  <c:v>08/26/2016</c:v>
                </c:pt>
                <c:pt idx="31">
                  <c:v>08/19/2016</c:v>
                </c:pt>
                <c:pt idx="32">
                  <c:v>08/12/2016</c:v>
                </c:pt>
                <c:pt idx="33">
                  <c:v>08/05/2016</c:v>
                </c:pt>
                <c:pt idx="34">
                  <c:v>07/29/2016</c:v>
                </c:pt>
                <c:pt idx="35">
                  <c:v>07/22/2016</c:v>
                </c:pt>
                <c:pt idx="36">
                  <c:v>07/15/2016</c:v>
                </c:pt>
                <c:pt idx="37">
                  <c:v>07/08/2016</c:v>
                </c:pt>
                <c:pt idx="38">
                  <c:v>07/01/2016</c:v>
                </c:pt>
                <c:pt idx="39">
                  <c:v>06/24/2016</c:v>
                </c:pt>
                <c:pt idx="40">
                  <c:v>06/17/2016</c:v>
                </c:pt>
                <c:pt idx="41">
                  <c:v>06/10/2016</c:v>
                </c:pt>
                <c:pt idx="42">
                  <c:v>06/03/2016</c:v>
                </c:pt>
                <c:pt idx="43">
                  <c:v>05/27/2016</c:v>
                </c:pt>
                <c:pt idx="44">
                  <c:v>05/20/2016</c:v>
                </c:pt>
                <c:pt idx="45">
                  <c:v>05/13/2016</c:v>
                </c:pt>
                <c:pt idx="46">
                  <c:v>05/06/2016</c:v>
                </c:pt>
                <c:pt idx="47">
                  <c:v>04/29/2016</c:v>
                </c:pt>
                <c:pt idx="48">
                  <c:v>04/22/2016</c:v>
                </c:pt>
                <c:pt idx="49">
                  <c:v>04/15/2016</c:v>
                </c:pt>
                <c:pt idx="50">
                  <c:v>04/08/2016</c:v>
                </c:pt>
                <c:pt idx="51">
                  <c:v>04/01/2016</c:v>
                </c:pt>
                <c:pt idx="52">
                  <c:v>03/25/2016</c:v>
                </c:pt>
              </c:strCache>
            </c:strRef>
          </c:cat>
          <c:val>
            <c:numRef>
              <c:f>Data!$B$11:$BB$11</c:f>
              <c:numCache>
                <c:ptCount val="53"/>
                <c:pt idx="0">
                  <c:v>1381.628</c:v>
                </c:pt>
                <c:pt idx="1">
                  <c:v>552.4991</c:v>
                </c:pt>
                <c:pt idx="2">
                  <c:v>1086.7974</c:v>
                </c:pt>
                <c:pt idx="3">
                  <c:v>618.3471</c:v>
                </c:pt>
                <c:pt idx="4">
                  <c:v>897.94</c:v>
                </c:pt>
                <c:pt idx="5">
                  <c:v>182.0659</c:v>
                </c:pt>
                <c:pt idx="6">
                  <c:v>924.2493</c:v>
                </c:pt>
                <c:pt idx="7">
                  <c:v>760.2782</c:v>
                </c:pt>
                <c:pt idx="8">
                  <c:v>488.505</c:v>
                </c:pt>
                <c:pt idx="9">
                  <c:v>-544.724</c:v>
                </c:pt>
                <c:pt idx="10">
                  <c:v>623.5243</c:v>
                </c:pt>
                <c:pt idx="11">
                  <c:v>1015.5412</c:v>
                </c:pt>
                <c:pt idx="12">
                  <c:v>1050.4276</c:v>
                </c:pt>
                <c:pt idx="13">
                  <c:v>341.4871</c:v>
                </c:pt>
                <c:pt idx="14">
                  <c:v>-841.4871</c:v>
                </c:pt>
                <c:pt idx="15">
                  <c:v>-1838.2713</c:v>
                </c:pt>
                <c:pt idx="16">
                  <c:v>-509.7797</c:v>
                </c:pt>
                <c:pt idx="17">
                  <c:v>-1895.4852</c:v>
                </c:pt>
                <c:pt idx="18">
                  <c:v>-1604.2467</c:v>
                </c:pt>
                <c:pt idx="19">
                  <c:v>-354.139</c:v>
                </c:pt>
                <c:pt idx="20">
                  <c:v>1024.6036</c:v>
                </c:pt>
                <c:pt idx="21">
                  <c:v>412.1897</c:v>
                </c:pt>
                <c:pt idx="22">
                  <c:v>247.6693</c:v>
                </c:pt>
                <c:pt idx="23">
                  <c:v>-13.4168</c:v>
                </c:pt>
                <c:pt idx="24">
                  <c:v>748.4097</c:v>
                </c:pt>
                <c:pt idx="25">
                  <c:v>717.6884</c:v>
                </c:pt>
                <c:pt idx="26">
                  <c:v>64.35</c:v>
                </c:pt>
                <c:pt idx="27">
                  <c:v>1034.96</c:v>
                </c:pt>
                <c:pt idx="28">
                  <c:v>664.62</c:v>
                </c:pt>
                <c:pt idx="29">
                  <c:v>633.89</c:v>
                </c:pt>
                <c:pt idx="30">
                  <c:v>1158.95</c:v>
                </c:pt>
                <c:pt idx="31">
                  <c:v>134.03</c:v>
                </c:pt>
                <c:pt idx="32">
                  <c:v>1834.02</c:v>
                </c:pt>
                <c:pt idx="33">
                  <c:v>2866.23</c:v>
                </c:pt>
                <c:pt idx="34">
                  <c:v>1405.53</c:v>
                </c:pt>
                <c:pt idx="35">
                  <c:v>426.15</c:v>
                </c:pt>
                <c:pt idx="36">
                  <c:v>357.81</c:v>
                </c:pt>
                <c:pt idx="37">
                  <c:v>1030.24</c:v>
                </c:pt>
                <c:pt idx="38">
                  <c:v>654.88</c:v>
                </c:pt>
                <c:pt idx="39">
                  <c:v>-209.86</c:v>
                </c:pt>
                <c:pt idx="40">
                  <c:v>-141.49</c:v>
                </c:pt>
                <c:pt idx="41">
                  <c:v>494.71</c:v>
                </c:pt>
                <c:pt idx="42">
                  <c:v>1099.559</c:v>
                </c:pt>
                <c:pt idx="43">
                  <c:v>731.1441</c:v>
                </c:pt>
                <c:pt idx="44">
                  <c:v>215.9474</c:v>
                </c:pt>
                <c:pt idx="45">
                  <c:v>823.0754</c:v>
                </c:pt>
                <c:pt idx="46">
                  <c:v>1250.1265</c:v>
                </c:pt>
                <c:pt idx="47">
                  <c:v>526.0583</c:v>
                </c:pt>
                <c:pt idx="48">
                  <c:v>1094.4677</c:v>
                </c:pt>
                <c:pt idx="49">
                  <c:v>749.1415</c:v>
                </c:pt>
                <c:pt idx="50">
                  <c:v>2199.9975</c:v>
                </c:pt>
                <c:pt idx="51">
                  <c:v>378.61</c:v>
                </c:pt>
                <c:pt idx="52">
                  <c:v>509.54</c:v>
                </c:pt>
              </c:numCache>
            </c:numRef>
          </c:val>
          <c:smooth val="0"/>
        </c:ser>
        <c:ser>
          <c:idx val="2"/>
          <c:order val="2"/>
          <c:tx>
            <c:v>EPFR HY (Western Europe) Euro Fund Flows ($US mln)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Data!$B$16:$BB$16</c:f>
              <c:strCache>
                <c:ptCount val="53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  <c:pt idx="12">
                  <c:v>12/30/2016</c:v>
                </c:pt>
                <c:pt idx="13">
                  <c:v>12/23/2016</c:v>
                </c:pt>
                <c:pt idx="14">
                  <c:v>12/16/2016</c:v>
                </c:pt>
                <c:pt idx="15">
                  <c:v>12/09/2016</c:v>
                </c:pt>
                <c:pt idx="16">
                  <c:v>12/02/2016</c:v>
                </c:pt>
                <c:pt idx="17">
                  <c:v>11/25/2016</c:v>
                </c:pt>
                <c:pt idx="18">
                  <c:v>11/18/2016</c:v>
                </c:pt>
                <c:pt idx="19">
                  <c:v>11/11/2016</c:v>
                </c:pt>
                <c:pt idx="20">
                  <c:v>11/04/2016</c:v>
                </c:pt>
                <c:pt idx="21">
                  <c:v>10/28/2016</c:v>
                </c:pt>
                <c:pt idx="22">
                  <c:v>10/21/2016</c:v>
                </c:pt>
                <c:pt idx="23">
                  <c:v>10/14/2016</c:v>
                </c:pt>
                <c:pt idx="24">
                  <c:v>10/07/2016</c:v>
                </c:pt>
                <c:pt idx="25">
                  <c:v>09/30/2016</c:v>
                </c:pt>
                <c:pt idx="26">
                  <c:v>09/23/2016</c:v>
                </c:pt>
                <c:pt idx="27">
                  <c:v>09/16/2016</c:v>
                </c:pt>
                <c:pt idx="28">
                  <c:v>09/09/2016</c:v>
                </c:pt>
                <c:pt idx="29">
                  <c:v>09/02/2016</c:v>
                </c:pt>
                <c:pt idx="30">
                  <c:v>08/26/2016</c:v>
                </c:pt>
                <c:pt idx="31">
                  <c:v>08/19/2016</c:v>
                </c:pt>
                <c:pt idx="32">
                  <c:v>08/12/2016</c:v>
                </c:pt>
                <c:pt idx="33">
                  <c:v>08/05/2016</c:v>
                </c:pt>
                <c:pt idx="34">
                  <c:v>07/29/2016</c:v>
                </c:pt>
                <c:pt idx="35">
                  <c:v>07/22/2016</c:v>
                </c:pt>
                <c:pt idx="36">
                  <c:v>07/15/2016</c:v>
                </c:pt>
                <c:pt idx="37">
                  <c:v>07/08/2016</c:v>
                </c:pt>
                <c:pt idx="38">
                  <c:v>07/01/2016</c:v>
                </c:pt>
                <c:pt idx="39">
                  <c:v>06/24/2016</c:v>
                </c:pt>
                <c:pt idx="40">
                  <c:v>06/17/2016</c:v>
                </c:pt>
                <c:pt idx="41">
                  <c:v>06/10/2016</c:v>
                </c:pt>
                <c:pt idx="42">
                  <c:v>06/03/2016</c:v>
                </c:pt>
                <c:pt idx="43">
                  <c:v>05/27/2016</c:v>
                </c:pt>
                <c:pt idx="44">
                  <c:v>05/20/2016</c:v>
                </c:pt>
                <c:pt idx="45">
                  <c:v>05/13/2016</c:v>
                </c:pt>
                <c:pt idx="46">
                  <c:v>05/06/2016</c:v>
                </c:pt>
                <c:pt idx="47">
                  <c:v>04/29/2016</c:v>
                </c:pt>
                <c:pt idx="48">
                  <c:v>04/22/2016</c:v>
                </c:pt>
                <c:pt idx="49">
                  <c:v>04/15/2016</c:v>
                </c:pt>
                <c:pt idx="50">
                  <c:v>04/08/2016</c:v>
                </c:pt>
                <c:pt idx="51">
                  <c:v>04/01/2016</c:v>
                </c:pt>
                <c:pt idx="52">
                  <c:v>03/25/2016</c:v>
                </c:pt>
              </c:strCache>
            </c:strRef>
          </c:cat>
          <c:val>
            <c:numRef>
              <c:f>Data!$B$12:$BB$12</c:f>
              <c:numCache>
                <c:ptCount val="53"/>
                <c:pt idx="0">
                  <c:v>-228.959</c:v>
                </c:pt>
                <c:pt idx="1">
                  <c:v>-428.544</c:v>
                </c:pt>
                <c:pt idx="2">
                  <c:v>195.1607</c:v>
                </c:pt>
                <c:pt idx="3">
                  <c:v>151.9857</c:v>
                </c:pt>
                <c:pt idx="4">
                  <c:v>172.22</c:v>
                </c:pt>
                <c:pt idx="5">
                  <c:v>-185.0784</c:v>
                </c:pt>
                <c:pt idx="6">
                  <c:v>241.1303</c:v>
                </c:pt>
                <c:pt idx="7">
                  <c:v>235.1847</c:v>
                </c:pt>
                <c:pt idx="8">
                  <c:v>125.8582</c:v>
                </c:pt>
                <c:pt idx="9">
                  <c:v>-123.6855</c:v>
                </c:pt>
                <c:pt idx="10">
                  <c:v>226.1309</c:v>
                </c:pt>
                <c:pt idx="11">
                  <c:v>231.1363</c:v>
                </c:pt>
                <c:pt idx="12">
                  <c:v>218.5629</c:v>
                </c:pt>
                <c:pt idx="13">
                  <c:v>451.9452</c:v>
                </c:pt>
                <c:pt idx="14">
                  <c:v>525.3329</c:v>
                </c:pt>
                <c:pt idx="15">
                  <c:v>-525.7699</c:v>
                </c:pt>
                <c:pt idx="16">
                  <c:v>-403.4473</c:v>
                </c:pt>
                <c:pt idx="17">
                  <c:v>-530.2955</c:v>
                </c:pt>
                <c:pt idx="18">
                  <c:v>-299.4186</c:v>
                </c:pt>
                <c:pt idx="19">
                  <c:v>-53.4002</c:v>
                </c:pt>
                <c:pt idx="20">
                  <c:v>-48.8281</c:v>
                </c:pt>
                <c:pt idx="21">
                  <c:v>238.8997</c:v>
                </c:pt>
                <c:pt idx="22">
                  <c:v>27.8467</c:v>
                </c:pt>
                <c:pt idx="23">
                  <c:v>-1.9444</c:v>
                </c:pt>
                <c:pt idx="24">
                  <c:v>120.8027</c:v>
                </c:pt>
                <c:pt idx="25">
                  <c:v>175.545</c:v>
                </c:pt>
                <c:pt idx="26">
                  <c:v>-264.17</c:v>
                </c:pt>
                <c:pt idx="27">
                  <c:v>-225.882</c:v>
                </c:pt>
                <c:pt idx="28">
                  <c:v>365.8</c:v>
                </c:pt>
                <c:pt idx="29">
                  <c:v>106.56</c:v>
                </c:pt>
                <c:pt idx="30">
                  <c:v>114.36</c:v>
                </c:pt>
                <c:pt idx="31">
                  <c:v>173.26</c:v>
                </c:pt>
                <c:pt idx="32">
                  <c:v>128.18</c:v>
                </c:pt>
                <c:pt idx="33">
                  <c:v>-120.183</c:v>
                </c:pt>
                <c:pt idx="34">
                  <c:v>9.484</c:v>
                </c:pt>
                <c:pt idx="35">
                  <c:v>39.66</c:v>
                </c:pt>
                <c:pt idx="36">
                  <c:v>-221.82</c:v>
                </c:pt>
                <c:pt idx="37">
                  <c:v>315.4</c:v>
                </c:pt>
                <c:pt idx="38">
                  <c:v>-1025.25</c:v>
                </c:pt>
                <c:pt idx="39">
                  <c:v>-488.29</c:v>
                </c:pt>
                <c:pt idx="40">
                  <c:v>-347.7</c:v>
                </c:pt>
                <c:pt idx="41">
                  <c:v>429.47</c:v>
                </c:pt>
                <c:pt idx="42">
                  <c:v>236.8886</c:v>
                </c:pt>
                <c:pt idx="43">
                  <c:v>7.2147</c:v>
                </c:pt>
                <c:pt idx="44">
                  <c:v>62.2973</c:v>
                </c:pt>
                <c:pt idx="45">
                  <c:v>121.9655</c:v>
                </c:pt>
                <c:pt idx="46">
                  <c:v>433.3256</c:v>
                </c:pt>
                <c:pt idx="47">
                  <c:v>601.6856</c:v>
                </c:pt>
                <c:pt idx="48">
                  <c:v>368.5769</c:v>
                </c:pt>
                <c:pt idx="49">
                  <c:v>404.797</c:v>
                </c:pt>
                <c:pt idx="50">
                  <c:v>278.4832</c:v>
                </c:pt>
                <c:pt idx="51">
                  <c:v>236.2737</c:v>
                </c:pt>
                <c:pt idx="52">
                  <c:v>857.2506</c:v>
                </c:pt>
              </c:numCache>
            </c:numRef>
          </c:val>
          <c:smooth val="0"/>
        </c:ser>
        <c:axId val="9978856"/>
        <c:axId val="22700841"/>
      </c:lineChart>
      <c:catAx>
        <c:axId val="175217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 (week ending)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Weekly Euro Volume (EUR bln)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At val="1"/>
        <c:crossBetween val="between"/>
        <c:dispUnits/>
      </c:valAx>
      <c:catAx>
        <c:axId val="9978856"/>
        <c:scaling>
          <c:orientation val="maxMin"/>
        </c:scaling>
        <c:axPos val="b"/>
        <c:delete val="1"/>
        <c:majorTickMark val="out"/>
        <c:minorTickMark val="none"/>
        <c:tickLblPos val="nextTo"/>
        <c:crossAx val="22700841"/>
        <c:crosses val="max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EPFR Euro Fund Flows ($US mln)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"/>
          <c:y val="0.9365"/>
          <c:w val="0.79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Corporate weekly issuance, average cover ratio &amp; average NICs</a:t>
            </a:r>
          </a:p>
        </c:rich>
      </c:tx>
      <c:layout>
        <c:manualLayout>
          <c:xMode val="factor"/>
          <c:yMode val="factor"/>
          <c:x val="-0.069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6475"/>
          <c:w val="0.987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v>Corporates Euro weekly supply (EUR bln)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Data!$B$16:$BB$16</c:f>
              <c:strCache>
                <c:ptCount val="53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  <c:pt idx="12">
                  <c:v>12/30/2016</c:v>
                </c:pt>
                <c:pt idx="13">
                  <c:v>12/23/2016</c:v>
                </c:pt>
                <c:pt idx="14">
                  <c:v>12/16/2016</c:v>
                </c:pt>
                <c:pt idx="15">
                  <c:v>12/09/2016</c:v>
                </c:pt>
                <c:pt idx="16">
                  <c:v>12/02/2016</c:v>
                </c:pt>
                <c:pt idx="17">
                  <c:v>11/25/2016</c:v>
                </c:pt>
                <c:pt idx="18">
                  <c:v>11/18/2016</c:v>
                </c:pt>
                <c:pt idx="19">
                  <c:v>11/11/2016</c:v>
                </c:pt>
                <c:pt idx="20">
                  <c:v>11/04/2016</c:v>
                </c:pt>
                <c:pt idx="21">
                  <c:v>10/28/2016</c:v>
                </c:pt>
                <c:pt idx="22">
                  <c:v>10/21/2016</c:v>
                </c:pt>
                <c:pt idx="23">
                  <c:v>10/14/2016</c:v>
                </c:pt>
                <c:pt idx="24">
                  <c:v>10/07/2016</c:v>
                </c:pt>
                <c:pt idx="25">
                  <c:v>09/30/2016</c:v>
                </c:pt>
                <c:pt idx="26">
                  <c:v>09/23/2016</c:v>
                </c:pt>
                <c:pt idx="27">
                  <c:v>09/16/2016</c:v>
                </c:pt>
                <c:pt idx="28">
                  <c:v>09/09/2016</c:v>
                </c:pt>
                <c:pt idx="29">
                  <c:v>09/02/2016</c:v>
                </c:pt>
                <c:pt idx="30">
                  <c:v>08/26/2016</c:v>
                </c:pt>
                <c:pt idx="31">
                  <c:v>08/19/2016</c:v>
                </c:pt>
                <c:pt idx="32">
                  <c:v>08/12/2016</c:v>
                </c:pt>
                <c:pt idx="33">
                  <c:v>08/05/2016</c:v>
                </c:pt>
                <c:pt idx="34">
                  <c:v>07/29/2016</c:v>
                </c:pt>
                <c:pt idx="35">
                  <c:v>07/22/2016</c:v>
                </c:pt>
                <c:pt idx="36">
                  <c:v>07/15/2016</c:v>
                </c:pt>
                <c:pt idx="37">
                  <c:v>07/08/2016</c:v>
                </c:pt>
                <c:pt idx="38">
                  <c:v>07/01/2016</c:v>
                </c:pt>
                <c:pt idx="39">
                  <c:v>06/24/2016</c:v>
                </c:pt>
                <c:pt idx="40">
                  <c:v>06/17/2016</c:v>
                </c:pt>
                <c:pt idx="41">
                  <c:v>06/10/2016</c:v>
                </c:pt>
                <c:pt idx="42">
                  <c:v>06/03/2016</c:v>
                </c:pt>
                <c:pt idx="43">
                  <c:v>05/27/2016</c:v>
                </c:pt>
                <c:pt idx="44">
                  <c:v>05/20/2016</c:v>
                </c:pt>
                <c:pt idx="45">
                  <c:v>05/13/2016</c:v>
                </c:pt>
                <c:pt idx="46">
                  <c:v>05/06/2016</c:v>
                </c:pt>
                <c:pt idx="47">
                  <c:v>04/29/2016</c:v>
                </c:pt>
                <c:pt idx="48">
                  <c:v>04/22/2016</c:v>
                </c:pt>
                <c:pt idx="49">
                  <c:v>04/15/2016</c:v>
                </c:pt>
                <c:pt idx="50">
                  <c:v>04/08/2016</c:v>
                </c:pt>
                <c:pt idx="51">
                  <c:v>04/01/2016</c:v>
                </c:pt>
                <c:pt idx="52">
                  <c:v>03/25/2016</c:v>
                </c:pt>
              </c:strCache>
            </c:strRef>
          </c:cat>
          <c:val>
            <c:numRef>
              <c:f>Data!$B$20:$BB$20</c:f>
              <c:numCache>
                <c:ptCount val="53"/>
                <c:pt idx="0">
                  <c:v>12.15</c:v>
                </c:pt>
                <c:pt idx="1">
                  <c:v>6.75</c:v>
                </c:pt>
                <c:pt idx="2">
                  <c:v>7</c:v>
                </c:pt>
                <c:pt idx="3">
                  <c:v>12.8</c:v>
                </c:pt>
                <c:pt idx="4">
                  <c:v>3.885</c:v>
                </c:pt>
                <c:pt idx="5">
                  <c:v>7.225</c:v>
                </c:pt>
                <c:pt idx="6">
                  <c:v>2.95</c:v>
                </c:pt>
                <c:pt idx="7">
                  <c:v>2.725</c:v>
                </c:pt>
                <c:pt idx="8">
                  <c:v>6.6</c:v>
                </c:pt>
                <c:pt idx="9">
                  <c:v>6.2</c:v>
                </c:pt>
                <c:pt idx="10">
                  <c:v>10.935</c:v>
                </c:pt>
                <c:pt idx="11">
                  <c:v>6.6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1.5</c:v>
                </c:pt>
                <c:pt idx="16">
                  <c:v>8.93</c:v>
                </c:pt>
                <c:pt idx="17">
                  <c:v>5.675</c:v>
                </c:pt>
                <c:pt idx="18">
                  <c:v>10.25</c:v>
                </c:pt>
                <c:pt idx="19">
                  <c:v>2</c:v>
                </c:pt>
                <c:pt idx="20">
                  <c:v>6.05</c:v>
                </c:pt>
                <c:pt idx="21">
                  <c:v>14.184</c:v>
                </c:pt>
                <c:pt idx="22">
                  <c:v>4.1</c:v>
                </c:pt>
                <c:pt idx="23">
                  <c:v>6.8</c:v>
                </c:pt>
                <c:pt idx="24">
                  <c:v>4.45</c:v>
                </c:pt>
                <c:pt idx="25">
                  <c:v>7.575</c:v>
                </c:pt>
                <c:pt idx="26">
                  <c:v>4.1</c:v>
                </c:pt>
                <c:pt idx="27">
                  <c:v>8.55</c:v>
                </c:pt>
                <c:pt idx="28">
                  <c:v>10.85</c:v>
                </c:pt>
                <c:pt idx="29">
                  <c:v>8.05</c:v>
                </c:pt>
                <c:pt idx="30">
                  <c:v>0.5</c:v>
                </c:pt>
                <c:pt idx="31">
                  <c:v>0</c:v>
                </c:pt>
                <c:pt idx="32">
                  <c:v>2.25</c:v>
                </c:pt>
                <c:pt idx="33">
                  <c:v>1.75</c:v>
                </c:pt>
                <c:pt idx="34">
                  <c:v>1</c:v>
                </c:pt>
                <c:pt idx="35">
                  <c:v>4.15</c:v>
                </c:pt>
                <c:pt idx="36">
                  <c:v>2.6</c:v>
                </c:pt>
                <c:pt idx="37">
                  <c:v>4.39</c:v>
                </c:pt>
                <c:pt idx="38">
                  <c:v>1.85</c:v>
                </c:pt>
                <c:pt idx="39">
                  <c:v>0.35</c:v>
                </c:pt>
                <c:pt idx="40">
                  <c:v>2.9</c:v>
                </c:pt>
                <c:pt idx="41">
                  <c:v>6.3</c:v>
                </c:pt>
                <c:pt idx="42">
                  <c:v>5.3</c:v>
                </c:pt>
                <c:pt idx="43">
                  <c:v>4.25</c:v>
                </c:pt>
                <c:pt idx="44">
                  <c:v>11.04</c:v>
                </c:pt>
                <c:pt idx="45">
                  <c:v>21.55</c:v>
                </c:pt>
                <c:pt idx="46">
                  <c:v>7</c:v>
                </c:pt>
                <c:pt idx="47">
                  <c:v>7.3</c:v>
                </c:pt>
                <c:pt idx="48">
                  <c:v>4.4</c:v>
                </c:pt>
                <c:pt idx="49">
                  <c:v>7</c:v>
                </c:pt>
                <c:pt idx="50">
                  <c:v>12.25</c:v>
                </c:pt>
                <c:pt idx="51">
                  <c:v>3.4</c:v>
                </c:pt>
                <c:pt idx="52">
                  <c:v>14.875</c:v>
                </c:pt>
              </c:numCache>
            </c:numRef>
          </c:val>
        </c:ser>
        <c:axId val="2980978"/>
        <c:axId val="26828803"/>
      </c:barChart>
      <c:lineChart>
        <c:grouping val="standard"/>
        <c:varyColors val="0"/>
        <c:ser>
          <c:idx val="1"/>
          <c:order val="1"/>
          <c:tx>
            <c:v>Corporates average cover ratio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Data!$B$16:$BB$16</c:f>
              <c:strCache>
                <c:ptCount val="53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  <c:pt idx="12">
                  <c:v>12/30/2016</c:v>
                </c:pt>
                <c:pt idx="13">
                  <c:v>12/23/2016</c:v>
                </c:pt>
                <c:pt idx="14">
                  <c:v>12/16/2016</c:v>
                </c:pt>
                <c:pt idx="15">
                  <c:v>12/09/2016</c:v>
                </c:pt>
                <c:pt idx="16">
                  <c:v>12/02/2016</c:v>
                </c:pt>
                <c:pt idx="17">
                  <c:v>11/25/2016</c:v>
                </c:pt>
                <c:pt idx="18">
                  <c:v>11/18/2016</c:v>
                </c:pt>
                <c:pt idx="19">
                  <c:v>11/11/2016</c:v>
                </c:pt>
                <c:pt idx="20">
                  <c:v>11/04/2016</c:v>
                </c:pt>
                <c:pt idx="21">
                  <c:v>10/28/2016</c:v>
                </c:pt>
                <c:pt idx="22">
                  <c:v>10/21/2016</c:v>
                </c:pt>
                <c:pt idx="23">
                  <c:v>10/14/2016</c:v>
                </c:pt>
                <c:pt idx="24">
                  <c:v>10/07/2016</c:v>
                </c:pt>
                <c:pt idx="25">
                  <c:v>09/30/2016</c:v>
                </c:pt>
                <c:pt idx="26">
                  <c:v>09/23/2016</c:v>
                </c:pt>
                <c:pt idx="27">
                  <c:v>09/16/2016</c:v>
                </c:pt>
                <c:pt idx="28">
                  <c:v>09/09/2016</c:v>
                </c:pt>
                <c:pt idx="29">
                  <c:v>09/02/2016</c:v>
                </c:pt>
                <c:pt idx="30">
                  <c:v>08/26/2016</c:v>
                </c:pt>
                <c:pt idx="31">
                  <c:v>08/19/2016</c:v>
                </c:pt>
                <c:pt idx="32">
                  <c:v>08/12/2016</c:v>
                </c:pt>
                <c:pt idx="33">
                  <c:v>08/05/2016</c:v>
                </c:pt>
                <c:pt idx="34">
                  <c:v>07/29/2016</c:v>
                </c:pt>
                <c:pt idx="35">
                  <c:v>07/22/2016</c:v>
                </c:pt>
                <c:pt idx="36">
                  <c:v>07/15/2016</c:v>
                </c:pt>
                <c:pt idx="37">
                  <c:v>07/08/2016</c:v>
                </c:pt>
                <c:pt idx="38">
                  <c:v>07/01/2016</c:v>
                </c:pt>
                <c:pt idx="39">
                  <c:v>06/24/2016</c:v>
                </c:pt>
                <c:pt idx="40">
                  <c:v>06/17/2016</c:v>
                </c:pt>
                <c:pt idx="41">
                  <c:v>06/10/2016</c:v>
                </c:pt>
                <c:pt idx="42">
                  <c:v>06/03/2016</c:v>
                </c:pt>
                <c:pt idx="43">
                  <c:v>05/27/2016</c:v>
                </c:pt>
                <c:pt idx="44">
                  <c:v>05/20/2016</c:v>
                </c:pt>
                <c:pt idx="45">
                  <c:v>05/13/2016</c:v>
                </c:pt>
                <c:pt idx="46">
                  <c:v>05/06/2016</c:v>
                </c:pt>
                <c:pt idx="47">
                  <c:v>04/29/2016</c:v>
                </c:pt>
                <c:pt idx="48">
                  <c:v>04/22/2016</c:v>
                </c:pt>
                <c:pt idx="49">
                  <c:v>04/15/2016</c:v>
                </c:pt>
                <c:pt idx="50">
                  <c:v>04/08/2016</c:v>
                </c:pt>
                <c:pt idx="51">
                  <c:v>04/01/2016</c:v>
                </c:pt>
                <c:pt idx="52">
                  <c:v>03/25/2016</c:v>
                </c:pt>
              </c:strCache>
            </c:strRef>
          </c:cat>
          <c:val>
            <c:numRef>
              <c:f>Data!$B$34:$BB$34</c:f>
              <c:numCache>
                <c:ptCount val="53"/>
                <c:pt idx="0">
                  <c:v>2.68</c:v>
                </c:pt>
                <c:pt idx="1">
                  <c:v>2.93</c:v>
                </c:pt>
                <c:pt idx="2">
                  <c:v>3.23</c:v>
                </c:pt>
                <c:pt idx="3">
                  <c:v>2.86</c:v>
                </c:pt>
                <c:pt idx="4">
                  <c:v>4.39</c:v>
                </c:pt>
                <c:pt idx="5">
                  <c:v>3.55</c:v>
                </c:pt>
                <c:pt idx="6">
                  <c:v>3.862</c:v>
                </c:pt>
                <c:pt idx="7">
                  <c:v>3.338</c:v>
                </c:pt>
                <c:pt idx="8">
                  <c:v>3.48</c:v>
                </c:pt>
                <c:pt idx="9">
                  <c:v>3.77</c:v>
                </c:pt>
                <c:pt idx="10">
                  <c:v>3.106</c:v>
                </c:pt>
                <c:pt idx="11">
                  <c:v>4.0742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2.787</c:v>
                </c:pt>
                <c:pt idx="17">
                  <c:v>2.956</c:v>
                </c:pt>
                <c:pt idx="18">
                  <c:v>2.69</c:v>
                </c:pt>
                <c:pt idx="19">
                  <c:v>2.4</c:v>
                </c:pt>
                <c:pt idx="20">
                  <c:v>3.925</c:v>
                </c:pt>
                <c:pt idx="21">
                  <c:v>2.698</c:v>
                </c:pt>
                <c:pt idx="22">
                  <c:v>3.552</c:v>
                </c:pt>
                <c:pt idx="23">
                  <c:v>3.1175</c:v>
                </c:pt>
                <c:pt idx="24">
                  <c:v>2.332</c:v>
                </c:pt>
                <c:pt idx="25">
                  <c:v>3.451</c:v>
                </c:pt>
                <c:pt idx="26">
                  <c:v>3.267</c:v>
                </c:pt>
                <c:pt idx="27">
                  <c:v>3.042</c:v>
                </c:pt>
                <c:pt idx="28">
                  <c:v>4.042</c:v>
                </c:pt>
                <c:pt idx="29">
                  <c:v>4.317</c:v>
                </c:pt>
                <c:pt idx="30">
                  <c:v>8.4</c:v>
                </c:pt>
                <c:pt idx="31">
                  <c:v>0</c:v>
                </c:pt>
                <c:pt idx="32">
                  <c:v>1.66</c:v>
                </c:pt>
                <c:pt idx="33">
                  <c:v>4.03</c:v>
                </c:pt>
                <c:pt idx="34">
                  <c:v>5</c:v>
                </c:pt>
                <c:pt idx="35">
                  <c:v>6.99</c:v>
                </c:pt>
                <c:pt idx="36">
                  <c:v>2.967</c:v>
                </c:pt>
                <c:pt idx="37">
                  <c:v>3.896</c:v>
                </c:pt>
                <c:pt idx="38">
                  <c:v>2.3</c:v>
                </c:pt>
                <c:pt idx="39">
                  <c:v>6</c:v>
                </c:pt>
                <c:pt idx="40">
                  <c:v>4.25</c:v>
                </c:pt>
                <c:pt idx="41">
                  <c:v>4.331</c:v>
                </c:pt>
                <c:pt idx="42">
                  <c:v>2.208</c:v>
                </c:pt>
                <c:pt idx="43">
                  <c:v>3.37</c:v>
                </c:pt>
                <c:pt idx="44">
                  <c:v>2.983</c:v>
                </c:pt>
                <c:pt idx="45">
                  <c:v>2.95</c:v>
                </c:pt>
                <c:pt idx="46">
                  <c:v>2.941</c:v>
                </c:pt>
                <c:pt idx="47">
                  <c:v>3.925</c:v>
                </c:pt>
                <c:pt idx="48">
                  <c:v>5.163</c:v>
                </c:pt>
                <c:pt idx="49">
                  <c:v>4.573</c:v>
                </c:pt>
                <c:pt idx="50">
                  <c:v>6.473</c:v>
                </c:pt>
                <c:pt idx="51">
                  <c:v>4.5</c:v>
                </c:pt>
                <c:pt idx="52">
                  <c:v>4.192</c:v>
                </c:pt>
              </c:numCache>
            </c:numRef>
          </c:val>
          <c:smooth val="0"/>
        </c:ser>
        <c:ser>
          <c:idx val="2"/>
          <c:order val="2"/>
          <c:tx>
            <c:v>Corporates average NICs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Data!$B$16:$BB$16</c:f>
              <c:strCache>
                <c:ptCount val="53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  <c:pt idx="12">
                  <c:v>12/30/2016</c:v>
                </c:pt>
                <c:pt idx="13">
                  <c:v>12/23/2016</c:v>
                </c:pt>
                <c:pt idx="14">
                  <c:v>12/16/2016</c:v>
                </c:pt>
                <c:pt idx="15">
                  <c:v>12/09/2016</c:v>
                </c:pt>
                <c:pt idx="16">
                  <c:v>12/02/2016</c:v>
                </c:pt>
                <c:pt idx="17">
                  <c:v>11/25/2016</c:v>
                </c:pt>
                <c:pt idx="18">
                  <c:v>11/18/2016</c:v>
                </c:pt>
                <c:pt idx="19">
                  <c:v>11/11/2016</c:v>
                </c:pt>
                <c:pt idx="20">
                  <c:v>11/04/2016</c:v>
                </c:pt>
                <c:pt idx="21">
                  <c:v>10/28/2016</c:v>
                </c:pt>
                <c:pt idx="22">
                  <c:v>10/21/2016</c:v>
                </c:pt>
                <c:pt idx="23">
                  <c:v>10/14/2016</c:v>
                </c:pt>
                <c:pt idx="24">
                  <c:v>10/07/2016</c:v>
                </c:pt>
                <c:pt idx="25">
                  <c:v>09/30/2016</c:v>
                </c:pt>
                <c:pt idx="26">
                  <c:v>09/23/2016</c:v>
                </c:pt>
                <c:pt idx="27">
                  <c:v>09/16/2016</c:v>
                </c:pt>
                <c:pt idx="28">
                  <c:v>09/09/2016</c:v>
                </c:pt>
                <c:pt idx="29">
                  <c:v>09/02/2016</c:v>
                </c:pt>
                <c:pt idx="30">
                  <c:v>08/26/2016</c:v>
                </c:pt>
                <c:pt idx="31">
                  <c:v>08/19/2016</c:v>
                </c:pt>
                <c:pt idx="32">
                  <c:v>08/12/2016</c:v>
                </c:pt>
                <c:pt idx="33">
                  <c:v>08/05/2016</c:v>
                </c:pt>
                <c:pt idx="34">
                  <c:v>07/29/2016</c:v>
                </c:pt>
                <c:pt idx="35">
                  <c:v>07/22/2016</c:v>
                </c:pt>
                <c:pt idx="36">
                  <c:v>07/15/2016</c:v>
                </c:pt>
                <c:pt idx="37">
                  <c:v>07/08/2016</c:v>
                </c:pt>
                <c:pt idx="38">
                  <c:v>07/01/2016</c:v>
                </c:pt>
                <c:pt idx="39">
                  <c:v>06/24/2016</c:v>
                </c:pt>
                <c:pt idx="40">
                  <c:v>06/17/2016</c:v>
                </c:pt>
                <c:pt idx="41">
                  <c:v>06/10/2016</c:v>
                </c:pt>
                <c:pt idx="42">
                  <c:v>06/03/2016</c:v>
                </c:pt>
                <c:pt idx="43">
                  <c:v>05/27/2016</c:v>
                </c:pt>
                <c:pt idx="44">
                  <c:v>05/20/2016</c:v>
                </c:pt>
                <c:pt idx="45">
                  <c:v>05/13/2016</c:v>
                </c:pt>
                <c:pt idx="46">
                  <c:v>05/06/2016</c:v>
                </c:pt>
                <c:pt idx="47">
                  <c:v>04/29/2016</c:v>
                </c:pt>
                <c:pt idx="48">
                  <c:v>04/22/2016</c:v>
                </c:pt>
                <c:pt idx="49">
                  <c:v>04/15/2016</c:v>
                </c:pt>
                <c:pt idx="50">
                  <c:v>04/08/2016</c:v>
                </c:pt>
                <c:pt idx="51">
                  <c:v>04/01/2016</c:v>
                </c:pt>
                <c:pt idx="52">
                  <c:v>03/25/2016</c:v>
                </c:pt>
              </c:strCache>
            </c:strRef>
          </c:cat>
          <c:val>
            <c:numRef>
              <c:f>Data!$B$46:$BB$46</c:f>
              <c:numCache>
                <c:ptCount val="53"/>
                <c:pt idx="0">
                  <c:v>8</c:v>
                </c:pt>
                <c:pt idx="1">
                  <c:v>6.33</c:v>
                </c:pt>
                <c:pt idx="2">
                  <c:v>7.67</c:v>
                </c:pt>
                <c:pt idx="3">
                  <c:v>6.73</c:v>
                </c:pt>
                <c:pt idx="4">
                  <c:v>5</c:v>
                </c:pt>
                <c:pt idx="5">
                  <c:v>14.4</c:v>
                </c:pt>
                <c:pt idx="6">
                  <c:v>4.4</c:v>
                </c:pt>
                <c:pt idx="7">
                  <c:v>5</c:v>
                </c:pt>
                <c:pt idx="8">
                  <c:v>12.444</c:v>
                </c:pt>
                <c:pt idx="9">
                  <c:v>8.75</c:v>
                </c:pt>
                <c:pt idx="10">
                  <c:v>6.272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32.333</c:v>
                </c:pt>
                <c:pt idx="16">
                  <c:v>17.285</c:v>
                </c:pt>
                <c:pt idx="17">
                  <c:v>13.889</c:v>
                </c:pt>
                <c:pt idx="18">
                  <c:v>13</c:v>
                </c:pt>
                <c:pt idx="19">
                  <c:v>6.333</c:v>
                </c:pt>
                <c:pt idx="20">
                  <c:v>8.4285</c:v>
                </c:pt>
                <c:pt idx="21">
                  <c:v>4.285</c:v>
                </c:pt>
                <c:pt idx="22">
                  <c:v>1.667</c:v>
                </c:pt>
                <c:pt idx="23">
                  <c:v>7.125</c:v>
                </c:pt>
                <c:pt idx="24">
                  <c:v>9.75</c:v>
                </c:pt>
                <c:pt idx="25">
                  <c:v>3.67</c:v>
                </c:pt>
                <c:pt idx="26">
                  <c:v>5</c:v>
                </c:pt>
                <c:pt idx="27">
                  <c:v>5.6</c:v>
                </c:pt>
                <c:pt idx="28">
                  <c:v>1.59</c:v>
                </c:pt>
                <c:pt idx="29">
                  <c:v>-0.714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0.5</c:v>
                </c:pt>
                <c:pt idx="34">
                  <c:v>-5</c:v>
                </c:pt>
                <c:pt idx="35">
                  <c:v>-30</c:v>
                </c:pt>
                <c:pt idx="36">
                  <c:v>4</c:v>
                </c:pt>
                <c:pt idx="37">
                  <c:v>-1</c:v>
                </c:pt>
                <c:pt idx="38">
                  <c:v>16</c:v>
                </c:pt>
                <c:pt idx="39">
                  <c:v>7</c:v>
                </c:pt>
                <c:pt idx="40">
                  <c:v>16</c:v>
                </c:pt>
                <c:pt idx="41">
                  <c:v>5.4</c:v>
                </c:pt>
                <c:pt idx="42">
                  <c:v>3</c:v>
                </c:pt>
                <c:pt idx="43">
                  <c:v>-2.5</c:v>
                </c:pt>
                <c:pt idx="44">
                  <c:v>14.278</c:v>
                </c:pt>
                <c:pt idx="45">
                  <c:v>4.325</c:v>
                </c:pt>
                <c:pt idx="46">
                  <c:v>3.625</c:v>
                </c:pt>
                <c:pt idx="47">
                  <c:v>4</c:v>
                </c:pt>
                <c:pt idx="48">
                  <c:v>1.571</c:v>
                </c:pt>
                <c:pt idx="49">
                  <c:v>2.313</c:v>
                </c:pt>
                <c:pt idx="50">
                  <c:v>4.1</c:v>
                </c:pt>
                <c:pt idx="51">
                  <c:v>6.4</c:v>
                </c:pt>
                <c:pt idx="52">
                  <c:v>10.833</c:v>
                </c:pt>
              </c:numCache>
            </c:numRef>
          </c:val>
          <c:smooth val="0"/>
        </c:ser>
        <c:axId val="40132636"/>
        <c:axId val="25649405"/>
      </c:lineChart>
      <c:catAx>
        <c:axId val="29809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 (Week ending)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 val="autoZero"/>
        <c:auto val="1"/>
        <c:lblOffset val="100"/>
        <c:tickLblSkip val="2"/>
        <c:noMultiLvlLbl val="0"/>
      </c:catAx>
      <c:valAx>
        <c:axId val="26828803"/>
        <c:scaling>
          <c:orientation val="minMax"/>
          <c:min val="-3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Corporates weekly issuance (EUR bn)</a:t>
                </a:r>
              </a:p>
            </c:rich>
          </c:tx>
          <c:layout>
            <c:manualLayout>
              <c:xMode val="factor"/>
              <c:yMode val="factor"/>
              <c:x val="0.244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980978"/>
        <c:crossesAt val="1"/>
        <c:crossBetween val="between"/>
        <c:dispUnits/>
      </c:valAx>
      <c:catAx>
        <c:axId val="40132636"/>
        <c:scaling>
          <c:orientation val="maxMin"/>
        </c:scaling>
        <c:axPos val="b"/>
        <c:delete val="1"/>
        <c:majorTickMark val="out"/>
        <c:minorTickMark val="none"/>
        <c:tickLblPos val="nextTo"/>
        <c:crossAx val="25649405"/>
        <c:crosses val="max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Corporates average NICs/Cover ratio</a:t>
                </a:r>
              </a:p>
            </c:rich>
          </c:tx>
          <c:layout>
            <c:manualLayout>
              <c:xMode val="factor"/>
              <c:yMode val="factor"/>
              <c:x val="0.24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1326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75"/>
          <c:y val="0.94625"/>
          <c:w val="0.638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2017 Euro weekly issuance by asset class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"/>
          <c:w val="0.9605"/>
          <c:h val="0.855"/>
        </c:manualLayout>
      </c:layout>
      <c:barChart>
        <c:barDir val="col"/>
        <c:grouping val="stacked"/>
        <c:varyColors val="0"/>
        <c:ser>
          <c:idx val="0"/>
          <c:order val="0"/>
          <c:tx>
            <c:v>Financial Euro weekly volume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Data!$B$16:$M$16</c:f>
              <c:strCache>
                <c:ptCount val="12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</c:strCache>
            </c:strRef>
          </c:cat>
          <c:val>
            <c:numRef>
              <c:f>Data!$B$19:$M$19</c:f>
              <c:numCache>
                <c:ptCount val="12"/>
                <c:pt idx="0">
                  <c:v>6.95</c:v>
                </c:pt>
                <c:pt idx="1">
                  <c:v>2.85</c:v>
                </c:pt>
                <c:pt idx="2">
                  <c:v>1.3</c:v>
                </c:pt>
                <c:pt idx="3">
                  <c:v>7.25</c:v>
                </c:pt>
                <c:pt idx="4">
                  <c:v>6.95</c:v>
                </c:pt>
                <c:pt idx="5">
                  <c:v>0.6</c:v>
                </c:pt>
                <c:pt idx="6">
                  <c:v>3.4</c:v>
                </c:pt>
                <c:pt idx="7">
                  <c:v>5.8</c:v>
                </c:pt>
                <c:pt idx="8">
                  <c:v>4.5</c:v>
                </c:pt>
                <c:pt idx="9">
                  <c:v>6.05</c:v>
                </c:pt>
                <c:pt idx="10">
                  <c:v>7.35</c:v>
                </c:pt>
                <c:pt idx="11">
                  <c:v>6.85</c:v>
                </c:pt>
              </c:numCache>
            </c:numRef>
          </c:val>
        </c:ser>
        <c:ser>
          <c:idx val="1"/>
          <c:order val="1"/>
          <c:tx>
            <c:v>Corporate Euro weekly volume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Data!$B$16:$M$16</c:f>
              <c:strCache>
                <c:ptCount val="12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</c:strCache>
            </c:strRef>
          </c:cat>
          <c:val>
            <c:numRef>
              <c:f>Data!$B$20:$M$20</c:f>
              <c:numCache>
                <c:ptCount val="12"/>
                <c:pt idx="0">
                  <c:v>12.15</c:v>
                </c:pt>
                <c:pt idx="1">
                  <c:v>6.75</c:v>
                </c:pt>
                <c:pt idx="2">
                  <c:v>7</c:v>
                </c:pt>
                <c:pt idx="3">
                  <c:v>12.8</c:v>
                </c:pt>
                <c:pt idx="4">
                  <c:v>3.885</c:v>
                </c:pt>
                <c:pt idx="5">
                  <c:v>7.225</c:v>
                </c:pt>
                <c:pt idx="6">
                  <c:v>2.95</c:v>
                </c:pt>
                <c:pt idx="7">
                  <c:v>2.725</c:v>
                </c:pt>
                <c:pt idx="8">
                  <c:v>6.6</c:v>
                </c:pt>
                <c:pt idx="9">
                  <c:v>6.2</c:v>
                </c:pt>
                <c:pt idx="10">
                  <c:v>10.935</c:v>
                </c:pt>
                <c:pt idx="11">
                  <c:v>6.6</c:v>
                </c:pt>
              </c:numCache>
            </c:numRef>
          </c:val>
        </c:ser>
        <c:ser>
          <c:idx val="2"/>
          <c:order val="2"/>
          <c:tx>
            <c:v>SSA Euro weekly volume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Data!$B$16:$M$16</c:f>
              <c:strCache>
                <c:ptCount val="12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</c:strCache>
            </c:strRef>
          </c:cat>
          <c:val>
            <c:numRef>
              <c:f>Data!$B$21:$M$21</c:f>
              <c:numCache>
                <c:ptCount val="12"/>
                <c:pt idx="0">
                  <c:v>5.19</c:v>
                </c:pt>
                <c:pt idx="1">
                  <c:v>4.2</c:v>
                </c:pt>
                <c:pt idx="2">
                  <c:v>10.6</c:v>
                </c:pt>
                <c:pt idx="3">
                  <c:v>11.375</c:v>
                </c:pt>
                <c:pt idx="4">
                  <c:v>12.65</c:v>
                </c:pt>
                <c:pt idx="5">
                  <c:v>5.35</c:v>
                </c:pt>
                <c:pt idx="6">
                  <c:v>17</c:v>
                </c:pt>
                <c:pt idx="7">
                  <c:v>4.02</c:v>
                </c:pt>
                <c:pt idx="8">
                  <c:v>29.85</c:v>
                </c:pt>
                <c:pt idx="9">
                  <c:v>21.95</c:v>
                </c:pt>
                <c:pt idx="10">
                  <c:v>17.85</c:v>
                </c:pt>
                <c:pt idx="11">
                  <c:v>12</c:v>
                </c:pt>
              </c:numCache>
            </c:numRef>
          </c:val>
        </c:ser>
        <c:ser>
          <c:idx val="3"/>
          <c:order val="3"/>
          <c:tx>
            <c:v>Covered Euro weekly volume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Data!$B$16:$M$16</c:f>
              <c:strCache>
                <c:ptCount val="12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</c:strCache>
            </c:strRef>
          </c:cat>
          <c:val>
            <c:numRef>
              <c:f>Data!$B$22:$M$22</c:f>
              <c:numCache>
                <c:ptCount val="12"/>
                <c:pt idx="0">
                  <c:v>3.75</c:v>
                </c:pt>
                <c:pt idx="1">
                  <c:v>3.5</c:v>
                </c:pt>
                <c:pt idx="2">
                  <c:v>1.5</c:v>
                </c:pt>
                <c:pt idx="3">
                  <c:v>1.5</c:v>
                </c:pt>
                <c:pt idx="4">
                  <c:v>2.25</c:v>
                </c:pt>
                <c:pt idx="5">
                  <c:v>3</c:v>
                </c:pt>
                <c:pt idx="6">
                  <c:v>3.65</c:v>
                </c:pt>
                <c:pt idx="7">
                  <c:v>1.55</c:v>
                </c:pt>
                <c:pt idx="8">
                  <c:v>2.5</c:v>
                </c:pt>
                <c:pt idx="9">
                  <c:v>4.5</c:v>
                </c:pt>
                <c:pt idx="10">
                  <c:v>5.75</c:v>
                </c:pt>
                <c:pt idx="11">
                  <c:v>12.75</c:v>
                </c:pt>
              </c:numCache>
            </c:numRef>
          </c:val>
        </c:ser>
        <c:ser>
          <c:idx val="4"/>
          <c:order val="4"/>
          <c:tx>
            <c:v>High yield Euro weekly volume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Data!$B$16:$M$16</c:f>
              <c:strCache>
                <c:ptCount val="12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</c:strCache>
            </c:strRef>
          </c:cat>
          <c:val>
            <c:numRef>
              <c:f>Data!$B$23:$M$23</c:f>
              <c:numCache>
                <c:ptCount val="12"/>
                <c:pt idx="0">
                  <c:v>3.41</c:v>
                </c:pt>
                <c:pt idx="1">
                  <c:v>2.275</c:v>
                </c:pt>
                <c:pt idx="2">
                  <c:v>3.207</c:v>
                </c:pt>
                <c:pt idx="3">
                  <c:v>2.2</c:v>
                </c:pt>
                <c:pt idx="4">
                  <c:v>1.9</c:v>
                </c:pt>
                <c:pt idx="5">
                  <c:v>0</c:v>
                </c:pt>
                <c:pt idx="6">
                  <c:v>1.9</c:v>
                </c:pt>
                <c:pt idx="7">
                  <c:v>0.25</c:v>
                </c:pt>
                <c:pt idx="8">
                  <c:v>0</c:v>
                </c:pt>
                <c:pt idx="9">
                  <c:v>0.75</c:v>
                </c:pt>
                <c:pt idx="10">
                  <c:v>0.9</c:v>
                </c:pt>
                <c:pt idx="11">
                  <c:v>0</c:v>
                </c:pt>
              </c:numCache>
            </c:numRef>
          </c:val>
        </c:ser>
        <c:overlap val="100"/>
        <c:axId val="29518054"/>
        <c:axId val="64335895"/>
      </c:barChart>
      <c:catAx>
        <c:axId val="295180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 (week ending)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Weekly issuance (EUR/bn)</a:t>
                </a:r>
              </a:p>
            </c:rich>
          </c:tx>
          <c:layout>
            <c:manualLayout>
              <c:xMode val="factor"/>
              <c:yMode val="factor"/>
              <c:x val="0.260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18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5"/>
          <c:y val="0.93525"/>
          <c:w val="0.798"/>
          <c:h val="0.05775"/>
        </c:manualLayout>
      </c:layout>
      <c:overlay val="0"/>
      <c:spPr>
        <a:noFill/>
        <a:ln w="127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2017 Year to date Euro issuance by asset class 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925"/>
          <c:y val="0.1435"/>
          <c:w val="0.45775"/>
          <c:h val="0.7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Graphs!$D$133:$H$133</c:f>
              <c:strCache/>
            </c:strRef>
          </c:cat>
          <c:val>
            <c:numRef>
              <c:f>Graphs!$D$135:$H$135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75"/>
          <c:y val="0.92225"/>
          <c:w val="0.568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2017 Euro Year to date number of deals by asset class 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1895"/>
          <c:w val="0.42725"/>
          <c:h val="0.7145"/>
        </c:manualLayout>
      </c:layout>
      <c:pieChart>
        <c:varyColors val="1"/>
        <c:ser>
          <c:idx val="0"/>
          <c:order val="0"/>
          <c:tx>
            <c:v>2017 Year To Date Euro number of deals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Graphs!$L$132:$P$132</c:f>
              <c:strCache/>
            </c:strRef>
          </c:cat>
          <c:val>
            <c:numRef>
              <c:f>Graphs!$L$133:$P$133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2275"/>
          <c:w val="0.539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2017 Corporate Euro Weekly Issuance &amp; Average NICs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4075"/>
          <c:w val="0.927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v>Corporate Euro Weekly Issuance (EUR bln)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Data!$B$16:$M$16</c:f>
              <c:strCache>
                <c:ptCount val="12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</c:strCache>
            </c:strRef>
          </c:cat>
          <c:val>
            <c:numRef>
              <c:f>Data!$B$20:$M$20</c:f>
              <c:numCache>
                <c:ptCount val="12"/>
                <c:pt idx="0">
                  <c:v>12.15</c:v>
                </c:pt>
                <c:pt idx="1">
                  <c:v>6.75</c:v>
                </c:pt>
                <c:pt idx="2">
                  <c:v>7</c:v>
                </c:pt>
                <c:pt idx="3">
                  <c:v>12.8</c:v>
                </c:pt>
                <c:pt idx="4">
                  <c:v>3.885</c:v>
                </c:pt>
                <c:pt idx="5">
                  <c:v>7.225</c:v>
                </c:pt>
                <c:pt idx="6">
                  <c:v>2.95</c:v>
                </c:pt>
                <c:pt idx="7">
                  <c:v>2.725</c:v>
                </c:pt>
                <c:pt idx="8">
                  <c:v>6.6</c:v>
                </c:pt>
                <c:pt idx="9">
                  <c:v>6.2</c:v>
                </c:pt>
                <c:pt idx="10">
                  <c:v>10.935</c:v>
                </c:pt>
                <c:pt idx="11">
                  <c:v>6.6</c:v>
                </c:pt>
              </c:numCache>
            </c:numRef>
          </c:val>
        </c:ser>
        <c:overlap val="-27"/>
        <c:gapWidth val="219"/>
        <c:axId val="42152144"/>
        <c:axId val="43824977"/>
      </c:barChart>
      <c:lineChart>
        <c:grouping val="standard"/>
        <c:varyColors val="0"/>
        <c:ser>
          <c:idx val="1"/>
          <c:order val="1"/>
          <c:tx>
            <c:v>Corporate Average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Data!$B$16:$M$16</c:f>
              <c:strCache>
                <c:ptCount val="12"/>
                <c:pt idx="0">
                  <c:v>03/24/2017</c:v>
                </c:pt>
                <c:pt idx="1">
                  <c:v>03/17/2017</c:v>
                </c:pt>
                <c:pt idx="2">
                  <c:v>03/10/2017</c:v>
                </c:pt>
                <c:pt idx="3">
                  <c:v>03/03/2017</c:v>
                </c:pt>
                <c:pt idx="4">
                  <c:v>02/24/2017</c:v>
                </c:pt>
                <c:pt idx="5">
                  <c:v>02/17/2017</c:v>
                </c:pt>
                <c:pt idx="6">
                  <c:v>02/10/2017</c:v>
                </c:pt>
                <c:pt idx="7">
                  <c:v>02/03/2017</c:v>
                </c:pt>
                <c:pt idx="8">
                  <c:v>01/27/2017</c:v>
                </c:pt>
                <c:pt idx="9">
                  <c:v>01/20/2017</c:v>
                </c:pt>
                <c:pt idx="10">
                  <c:v>01/13/2017</c:v>
                </c:pt>
                <c:pt idx="11">
                  <c:v>01/06/2017</c:v>
                </c:pt>
              </c:strCache>
            </c:strRef>
          </c:cat>
          <c:val>
            <c:numRef>
              <c:f>Data!$B$46:$M$46</c:f>
              <c:numCache>
                <c:ptCount val="12"/>
                <c:pt idx="0">
                  <c:v>8</c:v>
                </c:pt>
                <c:pt idx="1">
                  <c:v>6.33</c:v>
                </c:pt>
                <c:pt idx="2">
                  <c:v>7.67</c:v>
                </c:pt>
                <c:pt idx="3">
                  <c:v>6.73</c:v>
                </c:pt>
                <c:pt idx="4">
                  <c:v>5</c:v>
                </c:pt>
                <c:pt idx="5">
                  <c:v>14.4</c:v>
                </c:pt>
                <c:pt idx="6">
                  <c:v>4.4</c:v>
                </c:pt>
                <c:pt idx="7">
                  <c:v>5</c:v>
                </c:pt>
                <c:pt idx="8">
                  <c:v>12.444</c:v>
                </c:pt>
                <c:pt idx="9">
                  <c:v>8.75</c:v>
                </c:pt>
                <c:pt idx="10">
                  <c:v>6.272</c:v>
                </c:pt>
                <c:pt idx="11">
                  <c:v>5</c:v>
                </c:pt>
              </c:numCache>
            </c:numRef>
          </c:val>
          <c:smooth val="0"/>
        </c:ser>
        <c:axId val="42152144"/>
        <c:axId val="43824977"/>
      </c:lineChart>
      <c:catAx>
        <c:axId val="421521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Date (week ending)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Corporate Weekly Issuance (EUR bln) &amp; Average NICs</a:t>
                </a:r>
              </a:p>
            </c:rich>
          </c:tx>
          <c:layout>
            <c:manualLayout>
              <c:xMode val="factor"/>
              <c:yMode val="factor"/>
              <c:x val="0.26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5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05"/>
          <c:y val="0.91575"/>
          <c:w val="0.50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1724025</xdr:colOff>
      <xdr:row>0</xdr:row>
      <xdr:rowOff>285750</xdr:rowOff>
    </xdr:from>
    <xdr:to>
      <xdr:col>0</xdr:col>
      <xdr:colOff>3343275</xdr:colOff>
      <xdr:row>1</xdr:row>
      <xdr:rowOff>66675</xdr:rowOff>
    </xdr:to>
    <xdr:pic>
      <xdr:nvPicPr>
        <xdr:cNvPr id="1" name="Picture 3" descr="Financial Intellig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8575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257175</xdr:rowOff>
    </xdr:from>
    <xdr:to>
      <xdr:col>0</xdr:col>
      <xdr:colOff>1333500</xdr:colOff>
      <xdr:row>1</xdr:row>
      <xdr:rowOff>57150</xdr:rowOff>
    </xdr:to>
    <xdr:pic>
      <xdr:nvPicPr>
        <xdr:cNvPr id="2" name="Picture 5" descr="IGM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5717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43</xdr:row>
      <xdr:rowOff>9525</xdr:rowOff>
    </xdr:from>
    <xdr:to>
      <xdr:col>18</xdr:col>
      <xdr:colOff>209550</xdr:colOff>
      <xdr:row>76</xdr:row>
      <xdr:rowOff>152400</xdr:rowOff>
    </xdr:to>
    <xdr:graphicFrame>
      <xdr:nvGraphicFramePr>
        <xdr:cNvPr id="1" name="Chart 1"/>
        <xdr:cNvGraphicFramePr/>
      </xdr:nvGraphicFramePr>
      <xdr:xfrm>
        <a:off x="200025" y="6972300"/>
        <a:ext cx="114490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82</xdr:row>
      <xdr:rowOff>76200</xdr:rowOff>
    </xdr:from>
    <xdr:to>
      <xdr:col>18</xdr:col>
      <xdr:colOff>219075</xdr:colOff>
      <xdr:row>119</xdr:row>
      <xdr:rowOff>28575</xdr:rowOff>
    </xdr:to>
    <xdr:graphicFrame>
      <xdr:nvGraphicFramePr>
        <xdr:cNvPr id="2" name="Chart 1"/>
        <xdr:cNvGraphicFramePr/>
      </xdr:nvGraphicFramePr>
      <xdr:xfrm>
        <a:off x="123825" y="13354050"/>
        <a:ext cx="1153477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</xdr:row>
      <xdr:rowOff>123825</xdr:rowOff>
    </xdr:from>
    <xdr:to>
      <xdr:col>17</xdr:col>
      <xdr:colOff>638175</xdr:colOff>
      <xdr:row>35</xdr:row>
      <xdr:rowOff>152400</xdr:rowOff>
    </xdr:to>
    <xdr:graphicFrame>
      <xdr:nvGraphicFramePr>
        <xdr:cNvPr id="3" name="Chart 2"/>
        <xdr:cNvGraphicFramePr/>
      </xdr:nvGraphicFramePr>
      <xdr:xfrm>
        <a:off x="190500" y="447675"/>
        <a:ext cx="11210925" cy="537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9</xdr:col>
      <xdr:colOff>219075</xdr:colOff>
      <xdr:row>147</xdr:row>
      <xdr:rowOff>152400</xdr:rowOff>
    </xdr:to>
    <xdr:graphicFrame>
      <xdr:nvGraphicFramePr>
        <xdr:cNvPr id="4" name="Chart 1"/>
        <xdr:cNvGraphicFramePr/>
      </xdr:nvGraphicFramePr>
      <xdr:xfrm>
        <a:off x="609600" y="20564475"/>
        <a:ext cx="53625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126</xdr:row>
      <xdr:rowOff>152400</xdr:rowOff>
    </xdr:from>
    <xdr:to>
      <xdr:col>18</xdr:col>
      <xdr:colOff>571500</xdr:colOff>
      <xdr:row>148</xdr:row>
      <xdr:rowOff>0</xdr:rowOff>
    </xdr:to>
    <xdr:graphicFrame>
      <xdr:nvGraphicFramePr>
        <xdr:cNvPr id="5" name="Chart 4"/>
        <xdr:cNvGraphicFramePr/>
      </xdr:nvGraphicFramePr>
      <xdr:xfrm>
        <a:off x="6362700" y="20554950"/>
        <a:ext cx="5648325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17</xdr:col>
      <xdr:colOff>352425</xdr:colOff>
      <xdr:row>184</xdr:row>
      <xdr:rowOff>152400</xdr:rowOff>
    </xdr:to>
    <xdr:graphicFrame>
      <xdr:nvGraphicFramePr>
        <xdr:cNvPr id="6" name="Chart 1"/>
        <xdr:cNvGraphicFramePr/>
      </xdr:nvGraphicFramePr>
      <xdr:xfrm>
        <a:off x="609600" y="24774525"/>
        <a:ext cx="10506075" cy="5172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cb.europa.eu/mopo/implement/omt/html/index.e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zoomScalePageLayoutView="0" workbookViewId="0" topLeftCell="A28">
      <pane xSplit="1" topLeftCell="B1" activePane="topRight" state="frozen"/>
      <selection pane="topLeft" activeCell="A1" sqref="A1"/>
      <selection pane="topRight" activeCell="B69" sqref="B69"/>
    </sheetView>
  </sheetViews>
  <sheetFormatPr defaultColWidth="9.7109375" defaultRowHeight="12.75"/>
  <cols>
    <col min="1" max="1" width="53.7109375" style="0" customWidth="1"/>
    <col min="2" max="2" width="22.421875" style="0" customWidth="1"/>
    <col min="3" max="3" width="21.00390625" style="0" customWidth="1"/>
    <col min="4" max="4" width="24.421875" style="0" customWidth="1"/>
    <col min="5" max="5" width="23.28125" style="0" customWidth="1"/>
    <col min="6" max="6" width="23.00390625" style="0" customWidth="1"/>
    <col min="7" max="7" width="22.00390625" style="0" customWidth="1"/>
    <col min="8" max="8" width="22.57421875" style="0" customWidth="1"/>
    <col min="9" max="9" width="22.00390625" style="0" customWidth="1"/>
    <col min="10" max="10" width="22.57421875" style="0" customWidth="1"/>
    <col min="11" max="11" width="21.28125" style="0" customWidth="1"/>
    <col min="12" max="12" width="21.421875" style="0" customWidth="1"/>
    <col min="13" max="13" width="20.7109375" style="0" customWidth="1"/>
    <col min="14" max="14" width="21.421875" style="0" customWidth="1"/>
    <col min="15" max="15" width="19.421875" style="0" customWidth="1"/>
    <col min="16" max="16" width="16.00390625" style="0" customWidth="1"/>
    <col min="17" max="17" width="14.140625" style="0" customWidth="1"/>
    <col min="18" max="18" width="13.421875" style="0" customWidth="1"/>
    <col min="19" max="19" width="12.7109375" style="0" customWidth="1"/>
    <col min="20" max="20" width="13.8515625" style="0" customWidth="1"/>
    <col min="21" max="21" width="15.28125" style="0" customWidth="1"/>
    <col min="22" max="22" width="13.57421875" style="0" customWidth="1"/>
    <col min="23" max="23" width="13.140625" style="0" customWidth="1"/>
    <col min="24" max="24" width="15.00390625" style="0" customWidth="1"/>
    <col min="25" max="25" width="13.8515625" style="0" customWidth="1"/>
    <col min="26" max="26" width="14.421875" style="0" customWidth="1"/>
    <col min="27" max="27" width="14.140625" style="0" customWidth="1"/>
    <col min="28" max="28" width="13.8515625" style="0" customWidth="1"/>
    <col min="29" max="29" width="13.7109375" style="0" customWidth="1"/>
    <col min="30" max="30" width="14.8515625" style="0" customWidth="1"/>
    <col min="31" max="31" width="13.28125" style="0" customWidth="1"/>
    <col min="32" max="32" width="13.7109375" style="0" customWidth="1"/>
    <col min="33" max="33" width="14.140625" style="0" customWidth="1"/>
    <col min="34" max="34" width="13.8515625" style="0" customWidth="1"/>
    <col min="35" max="35" width="13.57421875" style="0" customWidth="1"/>
    <col min="36" max="36" width="14.140625" style="0" customWidth="1"/>
    <col min="37" max="37" width="13.8515625" style="0" customWidth="1"/>
    <col min="38" max="39" width="13.57421875" style="0" customWidth="1"/>
    <col min="40" max="40" width="13.8515625" style="0" customWidth="1"/>
    <col min="41" max="41" width="14.8515625" style="0" customWidth="1"/>
    <col min="42" max="42" width="14.140625" style="0" customWidth="1"/>
    <col min="43" max="43" width="13.57421875" style="0" customWidth="1"/>
    <col min="44" max="44" width="14.00390625" style="0" customWidth="1"/>
    <col min="45" max="45" width="13.00390625" style="0" customWidth="1"/>
    <col min="46" max="46" width="12.8515625" style="0" customWidth="1"/>
    <col min="47" max="47" width="12.7109375" style="0" bestFit="1" customWidth="1"/>
    <col min="48" max="48" width="14.140625" style="0" customWidth="1"/>
    <col min="49" max="49" width="13.00390625" style="0" customWidth="1"/>
    <col min="50" max="50" width="12.140625" style="0" customWidth="1"/>
    <col min="51" max="51" width="12.28125" style="0" customWidth="1"/>
    <col min="52" max="52" width="12.7109375" style="0" bestFit="1" customWidth="1"/>
    <col min="53" max="53" width="13.7109375" style="0" customWidth="1"/>
    <col min="54" max="54" width="13.8515625" style="0" customWidth="1"/>
    <col min="55" max="55" width="13.421875" style="0" customWidth="1"/>
    <col min="56" max="57" width="12.7109375" style="0" bestFit="1" customWidth="1"/>
    <col min="58" max="58" width="13.00390625" style="0" customWidth="1"/>
    <col min="59" max="60" width="13.57421875" style="0" customWidth="1"/>
    <col min="61" max="61" width="14.00390625" style="0" customWidth="1"/>
    <col min="62" max="62" width="12.7109375" style="0" customWidth="1"/>
    <col min="63" max="63" width="13.140625" style="0" customWidth="1"/>
    <col min="64" max="64" width="13.00390625" style="0" customWidth="1"/>
    <col min="65" max="65" width="12.7109375" style="0" bestFit="1" customWidth="1"/>
    <col min="66" max="68" width="10.140625" style="0" bestFit="1" customWidth="1"/>
    <col min="69" max="70" width="12.7109375" style="0" bestFit="1" customWidth="1"/>
    <col min="71" max="72" width="10.140625" style="0" bestFit="1" customWidth="1"/>
    <col min="73" max="74" width="12.7109375" style="0" bestFit="1" customWidth="1"/>
    <col min="75" max="77" width="10.140625" style="0" bestFit="1" customWidth="1"/>
    <col min="78" max="78" width="12.7109375" style="0" bestFit="1" customWidth="1"/>
    <col min="79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90" width="10.140625" style="0" bestFit="1" customWidth="1"/>
    <col min="91" max="92" width="12.7109375" style="0" bestFit="1" customWidth="1"/>
    <col min="93" max="94" width="10.140625" style="0" bestFit="1" customWidth="1"/>
    <col min="95" max="96" width="12.7109375" style="0" bestFit="1" customWidth="1"/>
    <col min="97" max="99" width="10.140625" style="0" bestFit="1" customWidth="1"/>
    <col min="100" max="100" width="12.7109375" style="0" bestFit="1" customWidth="1"/>
    <col min="101" max="103" width="10.140625" style="0" bestFit="1" customWidth="1"/>
    <col min="104" max="105" width="12.7109375" style="0" bestFit="1" customWidth="1"/>
    <col min="106" max="107" width="10.140625" style="0" bestFit="1" customWidth="1"/>
    <col min="108" max="109" width="12.7109375" style="0" bestFit="1" customWidth="1"/>
    <col min="110" max="111" width="10.140625" style="0" bestFit="1" customWidth="1"/>
    <col min="112" max="113" width="12.7109375" style="0" bestFit="1" customWidth="1"/>
    <col min="114" max="116" width="10.140625" style="0" bestFit="1" customWidth="1"/>
    <col min="117" max="117" width="12.7109375" style="0" bestFit="1" customWidth="1"/>
  </cols>
  <sheetData>
    <row r="1" spans="42:256" s="6" customFormat="1" ht="60">
      <c r="AP1" s="7"/>
      <c r="AQ1" s="7"/>
      <c r="AR1" s="8"/>
      <c r="AS1" s="8"/>
      <c r="AT1" s="9"/>
      <c r="AU1" s="10"/>
      <c r="AV1" s="9"/>
      <c r="AW1" s="11"/>
      <c r="AX1" s="10"/>
      <c r="AY1" s="10"/>
      <c r="AZ1" s="10"/>
      <c r="BA1" s="12"/>
      <c r="BB1" s="13"/>
      <c r="BC1" s="14"/>
      <c r="BD1" s="14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" customFormat="1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15"/>
      <c r="AR2" s="8"/>
      <c r="AS2" s="8"/>
      <c r="AT2" s="9"/>
      <c r="AU2" s="10"/>
      <c r="AV2" s="9"/>
      <c r="AW2" s="11"/>
      <c r="AX2" s="10"/>
      <c r="AY2" s="10"/>
      <c r="AZ2" s="10"/>
      <c r="BA2" s="12"/>
      <c r="BB2" s="13"/>
      <c r="BC2" s="14"/>
      <c r="BD2" s="14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42:256" s="6" customFormat="1" ht="12.75">
      <c r="AP3" s="16"/>
      <c r="AQ3" s="16"/>
      <c r="AR3" s="8"/>
      <c r="AS3" s="8"/>
      <c r="AT3" s="9"/>
      <c r="AU3" s="10"/>
      <c r="AV3" s="9"/>
      <c r="AW3" s="11"/>
      <c r="AX3" s="10"/>
      <c r="AY3" s="10"/>
      <c r="AZ3" s="10"/>
      <c r="BA3" s="12"/>
      <c r="BB3" s="13"/>
      <c r="BC3" s="14"/>
      <c r="BD3" s="14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/>
      <c r="AQ4" s="18"/>
      <c r="AR4" s="19"/>
      <c r="AS4" s="19"/>
      <c r="AT4" s="20"/>
      <c r="AU4" s="21"/>
      <c r="AV4" s="20"/>
      <c r="AW4" s="22"/>
      <c r="AX4" s="21"/>
      <c r="AY4" s="21"/>
      <c r="AZ4" s="21"/>
      <c r="BA4" s="23"/>
      <c r="BB4" s="24"/>
      <c r="BC4" s="14"/>
      <c r="BD4" s="1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2" customFormat="1" ht="13.5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6"/>
      <c r="AQ5" s="66"/>
      <c r="AR5" s="67"/>
      <c r="AS5" s="68"/>
      <c r="AT5" s="69"/>
      <c r="AU5" s="70"/>
      <c r="AV5" s="69"/>
      <c r="AW5" s="71"/>
      <c r="AX5" s="70"/>
      <c r="AY5" s="70"/>
      <c r="AZ5" s="70"/>
      <c r="BA5" s="70"/>
      <c r="BB5" s="70"/>
      <c r="BC5" s="70"/>
      <c r="BD5" s="70"/>
      <c r="BE5" s="70"/>
      <c r="BF5" s="70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6" customFormat="1" ht="13.5" thickBot="1">
      <c r="A6" s="77" t="s">
        <v>76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25"/>
      <c r="AQ6" s="25"/>
      <c r="AT6" s="27"/>
      <c r="AU6" s="28"/>
      <c r="AV6" s="27"/>
      <c r="AW6" s="29"/>
      <c r="AX6" s="28"/>
      <c r="AY6" s="28"/>
      <c r="AZ6" s="28"/>
      <c r="BA6" s="28"/>
      <c r="BB6" s="28"/>
      <c r="BC6" s="28"/>
      <c r="BD6" s="28"/>
      <c r="BE6" s="28"/>
      <c r="BF6" s="28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2" customFormat="1" ht="12.75">
      <c r="A7" s="76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R7" s="73"/>
      <c r="AS7" s="73"/>
      <c r="AT7" s="74"/>
      <c r="AU7" s="73"/>
      <c r="AV7" s="74"/>
      <c r="AW7" s="75"/>
      <c r="AX7" s="73"/>
      <c r="AY7" s="73"/>
      <c r="AZ7" s="73"/>
      <c r="BA7" s="73"/>
      <c r="BB7" s="73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2.75" customHeight="1">
      <c r="A8" s="159" t="s">
        <v>79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12.75">
      <c r="A9" s="4" t="s">
        <v>79</v>
      </c>
      <c r="B9" s="4" t="s">
        <v>149</v>
      </c>
      <c r="C9" s="4" t="s">
        <v>136</v>
      </c>
      <c r="D9" s="4">
        <v>42950</v>
      </c>
      <c r="E9" s="4">
        <v>42738</v>
      </c>
      <c r="F9" s="4" t="s">
        <v>133</v>
      </c>
      <c r="G9" s="4" t="s">
        <v>130</v>
      </c>
      <c r="H9" s="4">
        <v>42949</v>
      </c>
      <c r="I9" s="4">
        <v>42737</v>
      </c>
      <c r="J9" s="4" t="s">
        <v>127</v>
      </c>
      <c r="K9" s="4" t="s">
        <v>125</v>
      </c>
      <c r="L9" s="4">
        <v>43040</v>
      </c>
      <c r="M9" s="4">
        <v>42826</v>
      </c>
      <c r="N9" s="4" t="s">
        <v>122</v>
      </c>
      <c r="O9" s="4" t="s">
        <v>120</v>
      </c>
      <c r="P9" s="4" t="s">
        <v>119</v>
      </c>
      <c r="Q9" s="4">
        <v>42563</v>
      </c>
      <c r="R9" s="4" t="s">
        <v>117</v>
      </c>
      <c r="S9" s="4" t="s">
        <v>115</v>
      </c>
      <c r="T9" s="4" t="s">
        <v>114</v>
      </c>
      <c r="U9" s="4">
        <v>42624</v>
      </c>
      <c r="V9" s="4">
        <v>42411</v>
      </c>
      <c r="W9" s="4" t="s">
        <v>111</v>
      </c>
      <c r="X9" s="4" t="s">
        <v>109</v>
      </c>
      <c r="Y9" s="4">
        <v>42714</v>
      </c>
      <c r="Z9" s="4">
        <v>42500</v>
      </c>
      <c r="AA9" s="4" t="s">
        <v>106</v>
      </c>
      <c r="AB9" s="4" t="s">
        <v>105</v>
      </c>
      <c r="AC9" s="4" t="s">
        <v>103</v>
      </c>
      <c r="AD9" s="4">
        <v>42560</v>
      </c>
      <c r="AE9" s="4" t="s">
        <v>98</v>
      </c>
      <c r="AF9" s="4" t="s">
        <v>94</v>
      </c>
      <c r="AG9" s="4" t="s">
        <v>91</v>
      </c>
      <c r="AH9" s="4">
        <v>42651</v>
      </c>
      <c r="AI9" s="4">
        <v>42437</v>
      </c>
      <c r="AJ9" s="4" t="s">
        <v>89</v>
      </c>
      <c r="AK9" s="4" t="s">
        <v>88</v>
      </c>
      <c r="AL9" s="4" t="s">
        <v>86</v>
      </c>
      <c r="AM9" s="4">
        <v>42528</v>
      </c>
      <c r="AN9" s="4" t="s">
        <v>83</v>
      </c>
      <c r="AO9" s="4" t="s">
        <v>82</v>
      </c>
      <c r="AP9" s="4" t="s">
        <v>70</v>
      </c>
      <c r="AQ9" s="4">
        <v>42588</v>
      </c>
      <c r="AR9" s="4">
        <v>42375</v>
      </c>
      <c r="AS9" s="4" t="s">
        <v>1</v>
      </c>
      <c r="AT9" s="4" t="s">
        <v>2</v>
      </c>
      <c r="AU9" s="4">
        <v>42679</v>
      </c>
      <c r="AV9" s="4">
        <v>42465</v>
      </c>
      <c r="AW9" s="4" t="s">
        <v>3</v>
      </c>
      <c r="AX9" s="4" t="s">
        <v>4</v>
      </c>
      <c r="AY9" s="4" t="s">
        <v>5</v>
      </c>
      <c r="AZ9" s="4">
        <v>42525</v>
      </c>
      <c r="BA9" s="4" t="s">
        <v>6</v>
      </c>
      <c r="BB9" s="4" t="s">
        <v>7</v>
      </c>
      <c r="BC9" s="4" t="s">
        <v>8</v>
      </c>
      <c r="BD9" s="4">
        <v>42616</v>
      </c>
      <c r="BE9" s="4">
        <v>42403</v>
      </c>
      <c r="BF9" s="4" t="s">
        <v>9</v>
      </c>
      <c r="BG9" s="4" t="s">
        <v>10</v>
      </c>
      <c r="BH9" s="4">
        <v>42645</v>
      </c>
      <c r="BI9" s="4">
        <v>42431</v>
      </c>
      <c r="BJ9" s="4" t="s">
        <v>11</v>
      </c>
      <c r="BK9" s="4" t="s">
        <v>12</v>
      </c>
      <c r="BL9" s="4" t="s">
        <v>13</v>
      </c>
      <c r="BM9" s="4">
        <v>42522</v>
      </c>
      <c r="BN9" s="4" t="s">
        <v>14</v>
      </c>
      <c r="BO9" s="4" t="s">
        <v>15</v>
      </c>
      <c r="BP9" s="4" t="s">
        <v>16</v>
      </c>
      <c r="BQ9" s="4">
        <v>42259</v>
      </c>
      <c r="BR9" s="4">
        <v>42047</v>
      </c>
      <c r="BS9" s="4" t="s">
        <v>17</v>
      </c>
      <c r="BT9" s="4" t="s">
        <v>18</v>
      </c>
      <c r="BU9" s="4">
        <v>42319</v>
      </c>
      <c r="BV9" s="4">
        <v>42105</v>
      </c>
      <c r="BW9" s="4" t="s">
        <v>19</v>
      </c>
      <c r="BX9" s="4" t="s">
        <v>20</v>
      </c>
      <c r="BY9" s="4" t="s">
        <v>21</v>
      </c>
      <c r="BZ9" s="4">
        <v>42195</v>
      </c>
      <c r="CA9" s="4" t="s">
        <v>22</v>
      </c>
      <c r="CB9" s="4" t="s">
        <v>23</v>
      </c>
      <c r="CC9" s="4" t="s">
        <v>24</v>
      </c>
      <c r="CD9" s="4">
        <v>42256</v>
      </c>
      <c r="CE9" s="4">
        <v>42044</v>
      </c>
      <c r="CF9" s="4" t="s">
        <v>25</v>
      </c>
      <c r="CG9" s="4" t="s">
        <v>26</v>
      </c>
      <c r="CH9" s="4">
        <v>42346</v>
      </c>
      <c r="CI9" s="4">
        <v>42132</v>
      </c>
      <c r="CJ9" s="4" t="s">
        <v>27</v>
      </c>
      <c r="CK9" s="4" t="s">
        <v>28</v>
      </c>
      <c r="CL9" s="4" t="s">
        <v>29</v>
      </c>
      <c r="CM9" s="4">
        <v>42223</v>
      </c>
      <c r="CN9" s="4">
        <v>42011</v>
      </c>
      <c r="CO9" s="4" t="s">
        <v>30</v>
      </c>
      <c r="CP9" s="4" t="s">
        <v>31</v>
      </c>
      <c r="CQ9" s="4">
        <v>42283</v>
      </c>
      <c r="CR9" s="4">
        <v>42069</v>
      </c>
      <c r="CS9" s="4" t="s">
        <v>32</v>
      </c>
      <c r="CT9" s="4" t="s">
        <v>33</v>
      </c>
      <c r="CU9" s="4" t="s">
        <v>34</v>
      </c>
      <c r="CV9" s="4">
        <v>42160</v>
      </c>
      <c r="CW9" s="4" t="s">
        <v>35</v>
      </c>
      <c r="CX9" s="4" t="s">
        <v>36</v>
      </c>
      <c r="CY9" s="4" t="s">
        <v>37</v>
      </c>
      <c r="CZ9" s="4">
        <v>42220</v>
      </c>
      <c r="DA9" s="4">
        <v>42008</v>
      </c>
      <c r="DB9" s="4" t="s">
        <v>38</v>
      </c>
      <c r="DC9" s="4" t="s">
        <v>39</v>
      </c>
      <c r="DD9" s="4">
        <v>42311</v>
      </c>
      <c r="DE9" s="4">
        <v>42097</v>
      </c>
      <c r="DF9" s="4" t="s">
        <v>40</v>
      </c>
      <c r="DG9" s="4" t="s">
        <v>41</v>
      </c>
      <c r="DH9" s="4">
        <v>42310</v>
      </c>
      <c r="DI9" s="4">
        <v>42096</v>
      </c>
      <c r="DJ9" s="4" t="s">
        <v>42</v>
      </c>
      <c r="DK9" s="4" t="s">
        <v>43</v>
      </c>
      <c r="DL9" s="4" t="s">
        <v>44</v>
      </c>
      <c r="DM9" s="4">
        <v>42186</v>
      </c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4" customFormat="1" ht="12.75">
      <c r="A10" s="113" t="s">
        <v>101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14.25">
      <c r="A11" s="4" t="s">
        <v>72</v>
      </c>
      <c r="B11" s="153">
        <v>1381.628</v>
      </c>
      <c r="C11" s="153">
        <v>552.4991</v>
      </c>
      <c r="D11" s="153">
        <v>1086.7974</v>
      </c>
      <c r="E11" s="153">
        <v>618.3471</v>
      </c>
      <c r="F11" s="153">
        <v>897.94</v>
      </c>
      <c r="G11" s="153">
        <v>182.0659</v>
      </c>
      <c r="H11" s="153">
        <v>924.2493</v>
      </c>
      <c r="I11" s="153">
        <v>760.2782</v>
      </c>
      <c r="J11" s="153">
        <v>488.505</v>
      </c>
      <c r="K11" s="152">
        <v>-544.724</v>
      </c>
      <c r="L11" s="153">
        <v>623.5243</v>
      </c>
      <c r="M11" s="153">
        <v>1015.5412</v>
      </c>
      <c r="N11" s="153">
        <v>1050.4276</v>
      </c>
      <c r="O11" s="153">
        <v>341.4871</v>
      </c>
      <c r="P11" s="152">
        <v>-841.4871</v>
      </c>
      <c r="Q11" s="152">
        <v>-1838.2713</v>
      </c>
      <c r="R11" s="152">
        <v>-509.7797</v>
      </c>
      <c r="S11" s="152">
        <v>-1895.4852</v>
      </c>
      <c r="T11" s="152">
        <v>-1604.2467</v>
      </c>
      <c r="U11" s="152">
        <v>-354.139</v>
      </c>
      <c r="V11" s="153">
        <v>1024.6036</v>
      </c>
      <c r="W11" s="153">
        <v>412.1897</v>
      </c>
      <c r="X11" s="153">
        <v>247.6693</v>
      </c>
      <c r="Y11" s="152">
        <v>-13.4168</v>
      </c>
      <c r="Z11" s="90">
        <v>748.4097</v>
      </c>
      <c r="AA11" s="90">
        <v>717.6884</v>
      </c>
      <c r="AB11" s="90">
        <v>64.35</v>
      </c>
      <c r="AC11" s="90">
        <v>1034.96</v>
      </c>
      <c r="AD11" s="90">
        <v>664.62</v>
      </c>
      <c r="AE11" s="61">
        <v>633.89</v>
      </c>
      <c r="AF11" s="61">
        <v>1158.95</v>
      </c>
      <c r="AG11" s="61">
        <v>134.03</v>
      </c>
      <c r="AH11" s="61">
        <v>1834.02</v>
      </c>
      <c r="AI11" s="61">
        <v>2866.23</v>
      </c>
      <c r="AJ11" s="61">
        <v>1405.53</v>
      </c>
      <c r="AK11" s="61">
        <v>426.15</v>
      </c>
      <c r="AL11" s="61">
        <v>357.81</v>
      </c>
      <c r="AM11" s="61">
        <v>1030.24</v>
      </c>
      <c r="AN11" s="61">
        <v>654.88</v>
      </c>
      <c r="AO11" s="64">
        <v>-209.86</v>
      </c>
      <c r="AP11" s="64">
        <v>-141.49</v>
      </c>
      <c r="AQ11" s="61">
        <v>494.71</v>
      </c>
      <c r="AR11" s="61">
        <v>1099.559</v>
      </c>
      <c r="AS11" s="61">
        <v>731.1441</v>
      </c>
      <c r="AT11" s="61">
        <v>215.9474</v>
      </c>
      <c r="AU11" s="61">
        <v>823.0754</v>
      </c>
      <c r="AV11" s="83">
        <v>1250.1265</v>
      </c>
      <c r="AW11" s="83">
        <v>526.0583</v>
      </c>
      <c r="AX11" s="44">
        <v>1094.4677</v>
      </c>
      <c r="AY11" s="44">
        <v>749.1415</v>
      </c>
      <c r="AZ11" s="43">
        <v>2199.9975</v>
      </c>
      <c r="BA11" s="82">
        <v>378.61</v>
      </c>
      <c r="BB11" s="83">
        <v>509.54</v>
      </c>
      <c r="BC11" s="83">
        <v>1867.6164</v>
      </c>
      <c r="BD11" s="83">
        <v>288.7139</v>
      </c>
      <c r="BE11" s="80">
        <v>-294.1603</v>
      </c>
      <c r="BF11" s="80">
        <v>-1102.0237</v>
      </c>
      <c r="BG11" s="80">
        <v>-2178.7919</v>
      </c>
      <c r="BH11" s="84">
        <v>-2126.038</v>
      </c>
      <c r="BI11" s="84">
        <v>-68.7282</v>
      </c>
      <c r="BJ11" s="84">
        <v>-2754.6889</v>
      </c>
      <c r="BK11" s="84">
        <v>-1510.6795</v>
      </c>
      <c r="BL11" s="84">
        <v>-1129.4439</v>
      </c>
      <c r="BM11" s="44">
        <v>274.66</v>
      </c>
      <c r="BN11" s="86">
        <v>-585.34</v>
      </c>
      <c r="BO11" s="86">
        <v>-942.49</v>
      </c>
      <c r="BP11" s="86">
        <v>-1513.8378</v>
      </c>
      <c r="BQ11" s="86">
        <v>-18.6348</v>
      </c>
      <c r="BR11" s="44">
        <v>848.5314</v>
      </c>
      <c r="BS11" s="83">
        <v>429.7278</v>
      </c>
      <c r="BT11" s="86">
        <v>-890.69</v>
      </c>
      <c r="BU11" s="87">
        <v>105.06</v>
      </c>
      <c r="BV11" s="87">
        <v>927.96</v>
      </c>
      <c r="BW11" s="88">
        <v>-385.88</v>
      </c>
      <c r="BX11" s="88">
        <v>-862.96</v>
      </c>
      <c r="BY11" s="88">
        <v>-632.16</v>
      </c>
      <c r="BZ11" s="89">
        <v>-1771.81</v>
      </c>
      <c r="CA11" s="89">
        <v>-1974</v>
      </c>
      <c r="CB11" s="88">
        <v>-490.24</v>
      </c>
      <c r="CC11" s="88">
        <v>-886.57</v>
      </c>
      <c r="CD11" s="88">
        <v>-182.24</v>
      </c>
      <c r="CE11" s="89">
        <v>-2124.24</v>
      </c>
      <c r="CF11" s="89">
        <v>-1237.55</v>
      </c>
      <c r="CG11" s="87">
        <v>107.17</v>
      </c>
      <c r="CH11" s="87">
        <v>748.8</v>
      </c>
      <c r="CI11" s="87">
        <v>399.14</v>
      </c>
      <c r="CJ11" s="87">
        <v>52.55</v>
      </c>
      <c r="CK11" s="45">
        <v>152.26</v>
      </c>
      <c r="CL11" s="47">
        <v>-1731.81</v>
      </c>
      <c r="CM11" s="46">
        <v>-667.68</v>
      </c>
      <c r="CN11" s="47">
        <v>-1443.86</v>
      </c>
      <c r="CO11" s="47">
        <v>-2140.16</v>
      </c>
      <c r="CP11" s="47">
        <v>-1784.75</v>
      </c>
      <c r="CQ11" s="47">
        <v>-1271.91</v>
      </c>
      <c r="CR11" s="46">
        <v>-41.31</v>
      </c>
      <c r="CS11" s="45">
        <v>356.73</v>
      </c>
      <c r="CT11" s="46">
        <v>-213.3</v>
      </c>
      <c r="CU11" s="46">
        <v>-273.99</v>
      </c>
      <c r="CV11" s="45">
        <v>109.46</v>
      </c>
      <c r="CW11" s="60">
        <v>1041.19</v>
      </c>
      <c r="CX11" s="45">
        <v>493.34</v>
      </c>
      <c r="CY11" s="60">
        <v>1211.6</v>
      </c>
      <c r="CZ11" s="45">
        <v>828.53</v>
      </c>
      <c r="DA11" s="60">
        <v>1576.62</v>
      </c>
      <c r="DB11" s="60">
        <v>1401.55</v>
      </c>
      <c r="DC11" s="60">
        <v>1441.32</v>
      </c>
      <c r="DD11" s="60">
        <v>1421.63</v>
      </c>
      <c r="DE11" s="60">
        <v>2125.01</v>
      </c>
      <c r="DF11" s="60">
        <v>1642.66</v>
      </c>
      <c r="DG11" s="60">
        <v>1535.49</v>
      </c>
      <c r="DH11" s="60">
        <v>1505.34</v>
      </c>
      <c r="DI11" s="60">
        <v>1128.29</v>
      </c>
      <c r="DJ11" s="45">
        <v>697.59</v>
      </c>
      <c r="DK11" s="60">
        <v>1141.27</v>
      </c>
      <c r="DL11" s="60">
        <v>1010.11</v>
      </c>
      <c r="DM11" s="45">
        <v>682.2</v>
      </c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" customFormat="1" ht="12.75">
      <c r="A12" s="4" t="s">
        <v>73</v>
      </c>
      <c r="B12" s="152">
        <v>-228.959</v>
      </c>
      <c r="C12" s="152">
        <v>-428.544</v>
      </c>
      <c r="D12" s="153">
        <v>195.1607</v>
      </c>
      <c r="E12" s="153">
        <v>151.9857</v>
      </c>
      <c r="F12" s="153">
        <v>172.22</v>
      </c>
      <c r="G12" s="152">
        <v>-185.0784</v>
      </c>
      <c r="H12" s="153">
        <v>241.1303</v>
      </c>
      <c r="I12" s="153">
        <v>235.1847</v>
      </c>
      <c r="J12" s="153">
        <v>125.8582</v>
      </c>
      <c r="K12" s="152">
        <v>-123.6855</v>
      </c>
      <c r="L12" s="153">
        <v>226.1309</v>
      </c>
      <c r="M12" s="153">
        <v>231.1363</v>
      </c>
      <c r="N12" s="153">
        <v>218.5629</v>
      </c>
      <c r="O12" s="153">
        <v>451.9452</v>
      </c>
      <c r="P12" s="153">
        <v>525.3329</v>
      </c>
      <c r="Q12" s="152">
        <v>-525.7699</v>
      </c>
      <c r="R12" s="152">
        <v>-403.4473</v>
      </c>
      <c r="S12" s="152">
        <v>-530.2955</v>
      </c>
      <c r="T12" s="152">
        <v>-299.4186</v>
      </c>
      <c r="U12" s="152">
        <v>-53.4002</v>
      </c>
      <c r="V12" s="152">
        <v>-48.8281</v>
      </c>
      <c r="W12" s="153">
        <v>238.8997</v>
      </c>
      <c r="X12" s="153">
        <v>27.8467</v>
      </c>
      <c r="Y12" s="152">
        <v>-1.9444</v>
      </c>
      <c r="Z12" s="90">
        <v>120.8027</v>
      </c>
      <c r="AA12" s="90">
        <v>175.545</v>
      </c>
      <c r="AB12" s="91">
        <v>-264.17</v>
      </c>
      <c r="AC12" s="91">
        <v>-225.882</v>
      </c>
      <c r="AD12" s="90">
        <v>365.8</v>
      </c>
      <c r="AE12" s="61">
        <v>106.56</v>
      </c>
      <c r="AF12" s="61">
        <v>114.36</v>
      </c>
      <c r="AG12" s="61">
        <v>173.26</v>
      </c>
      <c r="AH12" s="61">
        <v>128.18</v>
      </c>
      <c r="AI12" s="91">
        <v>-120.183</v>
      </c>
      <c r="AJ12" s="90">
        <v>9.484</v>
      </c>
      <c r="AK12" s="61">
        <v>39.66</v>
      </c>
      <c r="AL12" s="64">
        <v>-221.82</v>
      </c>
      <c r="AM12" s="61">
        <v>315.4</v>
      </c>
      <c r="AN12" s="64">
        <v>-1025.25</v>
      </c>
      <c r="AO12" s="64">
        <v>-488.29</v>
      </c>
      <c r="AP12" s="64">
        <v>-347.7</v>
      </c>
      <c r="AQ12" s="61">
        <v>429.47</v>
      </c>
      <c r="AR12" s="61">
        <v>236.8886</v>
      </c>
      <c r="AS12" s="61">
        <v>7.2147</v>
      </c>
      <c r="AT12" s="61">
        <v>62.2973</v>
      </c>
      <c r="AU12" s="61">
        <v>121.9655</v>
      </c>
      <c r="AV12" s="81">
        <v>433.3256</v>
      </c>
      <c r="AW12" s="85">
        <v>601.6856</v>
      </c>
      <c r="AX12" s="49">
        <v>368.5769</v>
      </c>
      <c r="AY12" s="48">
        <v>404.797</v>
      </c>
      <c r="AZ12" s="49">
        <v>278.4832</v>
      </c>
      <c r="BA12" s="81">
        <v>236.2737</v>
      </c>
      <c r="BB12" s="81">
        <v>857.2506</v>
      </c>
      <c r="BC12" s="81">
        <v>1144.882</v>
      </c>
      <c r="BD12" s="81">
        <v>514.7025</v>
      </c>
      <c r="BE12" s="81">
        <v>320.8199</v>
      </c>
      <c r="BF12" s="81">
        <v>184.3504</v>
      </c>
      <c r="BG12" s="84">
        <v>-490.4707</v>
      </c>
      <c r="BH12" s="84">
        <v>-456.1049</v>
      </c>
      <c r="BI12" s="84">
        <v>-94.834</v>
      </c>
      <c r="BJ12" s="84">
        <v>-226.2568</v>
      </c>
      <c r="BK12" s="84">
        <v>-652.0652</v>
      </c>
      <c r="BL12" s="84">
        <f>-369.5211</f>
        <v>-369.5211</v>
      </c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4" customFormat="1" ht="14.25">
      <c r="A13" s="113" t="s">
        <v>97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48"/>
      <c r="AE13" s="137"/>
      <c r="AF13" s="137"/>
      <c r="AG13" s="137"/>
      <c r="AH13" s="137"/>
      <c r="AI13" s="138"/>
      <c r="AJ13" s="138"/>
      <c r="AK13" s="137"/>
      <c r="AL13" s="137"/>
      <c r="AM13" s="137"/>
      <c r="AN13" s="137"/>
      <c r="AO13" s="137"/>
      <c r="AP13" s="137"/>
      <c r="AQ13" s="137"/>
      <c r="AR13" s="139"/>
      <c r="AS13" s="139"/>
      <c r="AT13" s="140"/>
      <c r="AU13" s="140"/>
      <c r="AV13" s="140"/>
      <c r="AW13" s="141"/>
      <c r="AX13" s="124"/>
      <c r="AY13" s="142"/>
      <c r="AZ13" s="124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22" customFormat="1" ht="12.75">
      <c r="A14" s="122" t="s">
        <v>100</v>
      </c>
      <c r="B14" s="153">
        <v>73.9521</v>
      </c>
      <c r="C14" s="153">
        <v>240.7176</v>
      </c>
      <c r="D14" s="153">
        <v>538.6367</v>
      </c>
      <c r="E14" s="153">
        <v>446.9713</v>
      </c>
      <c r="F14" s="152">
        <v>-110.976</v>
      </c>
      <c r="G14" s="152">
        <v>-48.5451</v>
      </c>
      <c r="H14" s="153">
        <v>120.8559</v>
      </c>
      <c r="I14" s="153">
        <v>112.2211</v>
      </c>
      <c r="J14" s="152">
        <v>-103.8426</v>
      </c>
      <c r="K14" s="152">
        <v>-148.447</v>
      </c>
      <c r="L14" s="153">
        <v>158.3794</v>
      </c>
      <c r="M14" s="152">
        <v>-146.7688</v>
      </c>
      <c r="N14" s="153">
        <v>273.185</v>
      </c>
      <c r="O14" s="153">
        <v>121.9236</v>
      </c>
      <c r="P14" s="152">
        <v>-625.5791</v>
      </c>
      <c r="Q14" s="152">
        <v>-80.9971</v>
      </c>
      <c r="R14" s="153">
        <v>139.409</v>
      </c>
      <c r="S14" s="152">
        <v>-437.0273</v>
      </c>
      <c r="T14" s="152">
        <v>-87.4236</v>
      </c>
      <c r="U14" s="153">
        <v>38.7802</v>
      </c>
      <c r="V14" s="153">
        <v>434.9935</v>
      </c>
      <c r="W14" s="153">
        <v>242.9216</v>
      </c>
      <c r="X14" s="152">
        <v>-159.029</v>
      </c>
      <c r="Y14" s="152">
        <v>-73.0304</v>
      </c>
      <c r="Z14" s="91">
        <v>-146.806</v>
      </c>
      <c r="AA14" s="91">
        <v>-78.8394</v>
      </c>
      <c r="AB14" s="91">
        <v>-129.5992</v>
      </c>
      <c r="AC14" s="90">
        <v>132.9257</v>
      </c>
      <c r="AD14" s="81">
        <v>180.98</v>
      </c>
      <c r="AE14" s="144">
        <v>275.0087</v>
      </c>
      <c r="AF14" s="144">
        <v>86.5322</v>
      </c>
      <c r="AG14" s="144">
        <v>333.9899</v>
      </c>
      <c r="AH14" s="144">
        <v>453.63</v>
      </c>
      <c r="AI14" s="144">
        <v>237.84</v>
      </c>
      <c r="AJ14" s="144">
        <v>267.71</v>
      </c>
      <c r="AK14" s="144">
        <v>450.72</v>
      </c>
      <c r="AL14" s="145">
        <v>-21.95</v>
      </c>
      <c r="AM14" s="145">
        <v>-41.27</v>
      </c>
      <c r="AN14" s="145">
        <v>-188.49</v>
      </c>
      <c r="AO14" s="145">
        <v>-100.17</v>
      </c>
      <c r="AP14" s="145">
        <v>-112.28</v>
      </c>
      <c r="AQ14" s="144">
        <v>356.82</v>
      </c>
      <c r="AR14" s="144">
        <v>109.49</v>
      </c>
      <c r="AS14" s="144">
        <v>68.99</v>
      </c>
      <c r="AT14" s="144">
        <v>24.6</v>
      </c>
      <c r="AU14" s="145">
        <v>-143.36</v>
      </c>
      <c r="AV14" s="145">
        <v>-1.2873</v>
      </c>
      <c r="AW14" s="144">
        <v>62.75</v>
      </c>
      <c r="AX14" s="144">
        <v>255.81</v>
      </c>
      <c r="AY14" s="144">
        <v>101.64</v>
      </c>
      <c r="AZ14" s="144">
        <v>155.92</v>
      </c>
      <c r="BA14" s="145">
        <v>-42.87</v>
      </c>
      <c r="BB14" s="145">
        <v>-50.12</v>
      </c>
      <c r="BC14" s="144">
        <v>7.02</v>
      </c>
      <c r="BD14" s="145">
        <v>-152.28</v>
      </c>
      <c r="BE14" s="144">
        <v>190.95</v>
      </c>
      <c r="BF14" s="146">
        <v>-277.36</v>
      </c>
      <c r="BG14" s="146">
        <v>-235.22</v>
      </c>
      <c r="BH14" s="146">
        <v>-191.85</v>
      </c>
      <c r="BI14" s="146">
        <v>-200.39</v>
      </c>
      <c r="BJ14" s="146">
        <v>-292.35</v>
      </c>
      <c r="BK14" s="146">
        <v>-214.03</v>
      </c>
      <c r="BL14" s="146">
        <v>-138.53</v>
      </c>
      <c r="BM14" s="145">
        <v>-80.5</v>
      </c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58:256" s="122" customFormat="1" ht="12.75">
      <c r="BF15" s="3"/>
      <c r="BG15" s="3"/>
      <c r="BH15" s="3"/>
      <c r="BI15" s="3"/>
      <c r="BJ15" s="3"/>
      <c r="BK15" s="3"/>
      <c r="BL15" s="3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>
      <c r="A16" s="4" t="s">
        <v>80</v>
      </c>
      <c r="B16" s="122" t="s">
        <v>150</v>
      </c>
      <c r="C16" s="4" t="s">
        <v>137</v>
      </c>
      <c r="D16" s="4">
        <v>43011</v>
      </c>
      <c r="E16" s="4">
        <v>42797</v>
      </c>
      <c r="F16" s="4" t="s">
        <v>132</v>
      </c>
      <c r="G16" s="4" t="s">
        <v>129</v>
      </c>
      <c r="H16" s="4">
        <v>43010</v>
      </c>
      <c r="I16" s="4">
        <v>42796</v>
      </c>
      <c r="J16" s="4" t="s">
        <v>128</v>
      </c>
      <c r="K16" s="4" t="s">
        <v>126</v>
      </c>
      <c r="L16" s="4" t="s">
        <v>124</v>
      </c>
      <c r="M16" s="4">
        <v>42887</v>
      </c>
      <c r="N16" s="4" t="s">
        <v>123</v>
      </c>
      <c r="O16" s="4" t="s">
        <v>121</v>
      </c>
      <c r="P16" s="4" t="s">
        <v>118</v>
      </c>
      <c r="Q16" s="4">
        <v>42625</v>
      </c>
      <c r="R16" s="4">
        <v>42412</v>
      </c>
      <c r="S16" s="4" t="s">
        <v>116</v>
      </c>
      <c r="T16" s="4" t="s">
        <v>113</v>
      </c>
      <c r="U16" s="4">
        <v>42685</v>
      </c>
      <c r="V16" s="4">
        <v>42471</v>
      </c>
      <c r="W16" s="4" t="s">
        <v>112</v>
      </c>
      <c r="X16" s="4" t="s">
        <v>110</v>
      </c>
      <c r="Y16" s="4" t="s">
        <v>108</v>
      </c>
      <c r="Z16" s="4">
        <v>42561</v>
      </c>
      <c r="AA16" s="4" t="s">
        <v>107</v>
      </c>
      <c r="AB16" s="4" t="s">
        <v>104</v>
      </c>
      <c r="AC16" s="4" t="s">
        <v>102</v>
      </c>
      <c r="AD16" s="4">
        <v>42622</v>
      </c>
      <c r="AE16" s="4">
        <v>42409</v>
      </c>
      <c r="AF16" s="4" t="s">
        <v>93</v>
      </c>
      <c r="AG16" s="4" t="s">
        <v>92</v>
      </c>
      <c r="AH16" s="4">
        <v>42712</v>
      </c>
      <c r="AI16" s="4">
        <v>42498</v>
      </c>
      <c r="AJ16" s="4" t="s">
        <v>90</v>
      </c>
      <c r="AK16" s="4" t="s">
        <v>87</v>
      </c>
      <c r="AL16" s="4" t="s">
        <v>85</v>
      </c>
      <c r="AM16" s="4">
        <v>42589</v>
      </c>
      <c r="AN16" s="4">
        <v>42376</v>
      </c>
      <c r="AO16" s="4" t="s">
        <v>81</v>
      </c>
      <c r="AP16" s="4" t="s">
        <v>71</v>
      </c>
      <c r="AQ16" s="4">
        <v>42649</v>
      </c>
      <c r="AR16" s="4">
        <v>42435</v>
      </c>
      <c r="AS16" s="4" t="s">
        <v>52</v>
      </c>
      <c r="AT16" s="4" t="s">
        <v>53</v>
      </c>
      <c r="AU16" s="4" t="s">
        <v>54</v>
      </c>
      <c r="AV16" s="4">
        <v>42526</v>
      </c>
      <c r="AW16" s="4" t="s">
        <v>55</v>
      </c>
      <c r="AX16" s="4" t="s">
        <v>56</v>
      </c>
      <c r="AY16" s="4" t="s">
        <v>57</v>
      </c>
      <c r="AZ16" s="4">
        <v>42586</v>
      </c>
      <c r="BA16" s="4">
        <v>42373</v>
      </c>
      <c r="BB16" s="4" t="s">
        <v>67</v>
      </c>
      <c r="BC16" s="4" t="s">
        <v>58</v>
      </c>
      <c r="BD16" s="4">
        <v>42677</v>
      </c>
      <c r="BE16" s="4">
        <v>42463</v>
      </c>
      <c r="BF16" s="4" t="s">
        <v>62</v>
      </c>
      <c r="BG16" s="4" t="s">
        <v>63</v>
      </c>
      <c r="BH16" s="4">
        <v>42706</v>
      </c>
      <c r="BI16" s="4">
        <v>42492</v>
      </c>
      <c r="BJ16" s="4" t="s">
        <v>64</v>
      </c>
      <c r="BK16" s="4" t="s">
        <v>65</v>
      </c>
      <c r="BL16" s="4" t="s">
        <v>66</v>
      </c>
      <c r="BM16" s="4">
        <v>42583</v>
      </c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7" customFormat="1" ht="12.75">
      <c r="A17" s="95" t="s">
        <v>74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2" customFormat="1" ht="13.5" customHeight="1">
      <c r="A18" s="38" t="s">
        <v>46</v>
      </c>
      <c r="B18" s="38">
        <v>31.45</v>
      </c>
      <c r="C18" s="38">
        <v>19.575</v>
      </c>
      <c r="D18" s="38">
        <v>23.607</v>
      </c>
      <c r="E18" s="38">
        <v>35.125</v>
      </c>
      <c r="F18" s="38">
        <v>27.635</v>
      </c>
      <c r="G18" s="38">
        <v>16.175</v>
      </c>
      <c r="H18" s="41">
        <v>28.9</v>
      </c>
      <c r="I18" s="38">
        <v>14.345</v>
      </c>
      <c r="J18" s="41">
        <v>43.45</v>
      </c>
      <c r="K18" s="41">
        <v>39.45</v>
      </c>
      <c r="L18" s="38">
        <v>42.785</v>
      </c>
      <c r="M18" s="41">
        <f>SUM(M19:M23)</f>
        <v>38.2</v>
      </c>
      <c r="N18" s="38">
        <v>0</v>
      </c>
      <c r="O18" s="38">
        <v>0</v>
      </c>
      <c r="P18" s="41">
        <v>3.32</v>
      </c>
      <c r="Q18" s="41">
        <v>3.59</v>
      </c>
      <c r="R18" s="41">
        <v>16.22</v>
      </c>
      <c r="S18" s="38">
        <v>12.635</v>
      </c>
      <c r="T18" s="41">
        <v>18.15</v>
      </c>
      <c r="U18" s="38">
        <v>5.342</v>
      </c>
      <c r="V18" s="41">
        <v>10.52</v>
      </c>
      <c r="W18" s="41">
        <v>38.042</v>
      </c>
      <c r="X18" s="38">
        <v>16.825</v>
      </c>
      <c r="Y18" s="38">
        <v>23.245</v>
      </c>
      <c r="Z18" s="38">
        <v>18.355</v>
      </c>
      <c r="AA18" s="41">
        <v>19.22</v>
      </c>
      <c r="AB18" s="38">
        <v>18.345</v>
      </c>
      <c r="AC18" s="41">
        <v>15.57</v>
      </c>
      <c r="AD18" s="38">
        <v>25.645</v>
      </c>
      <c r="AE18" s="41">
        <v>19.55</v>
      </c>
      <c r="AF18" s="41">
        <v>6.9</v>
      </c>
      <c r="AG18" s="41">
        <v>1.7</v>
      </c>
      <c r="AH18" s="41">
        <v>4.34</v>
      </c>
      <c r="AI18" s="41">
        <v>4.385</v>
      </c>
      <c r="AJ18" s="41">
        <v>6.75</v>
      </c>
      <c r="AK18" s="38">
        <v>26.482</v>
      </c>
      <c r="AL18" s="38">
        <v>13.097</v>
      </c>
      <c r="AM18" s="38">
        <v>11.015</v>
      </c>
      <c r="AN18" s="41">
        <v>2.725</v>
      </c>
      <c r="AO18" s="41">
        <v>0.35</v>
      </c>
      <c r="AP18" s="41">
        <f>SUM(AP19:AP23)</f>
        <v>7.3</v>
      </c>
      <c r="AQ18" s="41">
        <f>SUM(AQ19:AQ23)</f>
        <v>23.659999999999997</v>
      </c>
      <c r="AR18" s="41">
        <v>24.75</v>
      </c>
      <c r="AS18" s="41">
        <v>24.75</v>
      </c>
      <c r="AT18" s="41">
        <v>26.455</v>
      </c>
      <c r="AU18" s="41">
        <v>38.006</v>
      </c>
      <c r="AV18" s="41">
        <v>13.2</v>
      </c>
      <c r="AW18" s="41">
        <v>26.86</v>
      </c>
      <c r="AX18" s="41">
        <v>25.769</v>
      </c>
      <c r="AY18" s="41">
        <v>23.78</v>
      </c>
      <c r="AZ18" s="41">
        <v>50.274</v>
      </c>
      <c r="BA18" s="41">
        <v>4.925</v>
      </c>
      <c r="BB18" s="41">
        <v>36.575</v>
      </c>
      <c r="BC18" s="41">
        <v>46.694</v>
      </c>
      <c r="BD18" s="41">
        <v>35.505</v>
      </c>
      <c r="BE18" s="41">
        <v>30.425</v>
      </c>
      <c r="BF18" s="42">
        <v>29.7</v>
      </c>
      <c r="BG18" s="41">
        <v>34.25</v>
      </c>
      <c r="BH18" s="41">
        <v>8.65</v>
      </c>
      <c r="BI18" s="42">
        <v>27.45</v>
      </c>
      <c r="BJ18" s="41">
        <v>18.6</v>
      </c>
      <c r="BK18" s="42">
        <v>11.35</v>
      </c>
      <c r="BL18" s="41">
        <v>50.23</v>
      </c>
      <c r="BM18" s="41">
        <v>26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</row>
    <row r="19" spans="1:256" s="31" customFormat="1" ht="12.75">
      <c r="A19" s="3" t="s">
        <v>68</v>
      </c>
      <c r="B19" s="3">
        <v>6.95</v>
      </c>
      <c r="C19" s="3">
        <v>2.85</v>
      </c>
      <c r="D19" s="3">
        <v>1.3</v>
      </c>
      <c r="E19" s="3">
        <v>7.25</v>
      </c>
      <c r="F19" s="3">
        <v>6.95</v>
      </c>
      <c r="G19" s="33">
        <v>0.6</v>
      </c>
      <c r="H19" s="33">
        <v>3.4</v>
      </c>
      <c r="I19" s="33">
        <v>5.8</v>
      </c>
      <c r="J19" s="33">
        <v>4.5</v>
      </c>
      <c r="K19" s="33">
        <v>6.05</v>
      </c>
      <c r="L19" s="33">
        <v>7.35</v>
      </c>
      <c r="M19" s="33">
        <v>6.85</v>
      </c>
      <c r="N19" s="38">
        <v>0</v>
      </c>
      <c r="O19" s="38">
        <v>0</v>
      </c>
      <c r="P19" s="33">
        <v>2.54</v>
      </c>
      <c r="Q19" s="33">
        <v>0</v>
      </c>
      <c r="R19" s="33">
        <v>5.01</v>
      </c>
      <c r="S19" s="33">
        <v>2.05</v>
      </c>
      <c r="T19" s="33">
        <v>1</v>
      </c>
      <c r="U19" s="33">
        <v>2.167</v>
      </c>
      <c r="V19" s="33">
        <v>1</v>
      </c>
      <c r="W19" s="33">
        <v>5.25</v>
      </c>
      <c r="X19" s="33">
        <v>5</v>
      </c>
      <c r="Y19" s="33">
        <v>3.25</v>
      </c>
      <c r="Z19" s="33">
        <v>0.5</v>
      </c>
      <c r="AA19" s="33">
        <v>1.1</v>
      </c>
      <c r="AB19" s="33">
        <v>5.95</v>
      </c>
      <c r="AC19" s="33">
        <v>0.6</v>
      </c>
      <c r="AD19" s="33">
        <v>2.55</v>
      </c>
      <c r="AE19" s="33">
        <v>4.75</v>
      </c>
      <c r="AF19" s="33">
        <v>1.25</v>
      </c>
      <c r="AG19" s="33">
        <v>0</v>
      </c>
      <c r="AH19" s="33">
        <v>0</v>
      </c>
      <c r="AI19" s="33">
        <v>0.75</v>
      </c>
      <c r="AJ19" s="33">
        <v>2</v>
      </c>
      <c r="AK19" s="33">
        <v>8.75</v>
      </c>
      <c r="AL19" s="33">
        <v>0.5</v>
      </c>
      <c r="AM19" s="33">
        <v>1</v>
      </c>
      <c r="AN19" s="33">
        <v>0</v>
      </c>
      <c r="AO19" s="33">
        <v>0</v>
      </c>
      <c r="AP19" s="33">
        <v>0</v>
      </c>
      <c r="AQ19" s="33">
        <v>5.5</v>
      </c>
      <c r="AR19" s="33">
        <v>5.45</v>
      </c>
      <c r="AS19" s="33">
        <v>6.85</v>
      </c>
      <c r="AT19" s="33">
        <v>6.825</v>
      </c>
      <c r="AU19" s="33">
        <v>3.75</v>
      </c>
      <c r="AV19" s="33">
        <v>0</v>
      </c>
      <c r="AW19" s="33">
        <v>4.95</v>
      </c>
      <c r="AX19" s="33">
        <v>8.45</v>
      </c>
      <c r="AY19" s="33">
        <v>2.75</v>
      </c>
      <c r="AZ19" s="33">
        <v>10</v>
      </c>
      <c r="BA19" s="33">
        <v>1</v>
      </c>
      <c r="BB19" s="33">
        <v>3.25</v>
      </c>
      <c r="BC19" s="33">
        <v>11.45</v>
      </c>
      <c r="BD19" s="33">
        <v>6.75</v>
      </c>
      <c r="BE19" s="33">
        <v>2.25</v>
      </c>
      <c r="BF19" s="31">
        <v>2.05</v>
      </c>
      <c r="BG19" s="33">
        <v>9.75</v>
      </c>
      <c r="BH19" s="33">
        <v>1.25</v>
      </c>
      <c r="BI19" s="31">
        <v>2.5</v>
      </c>
      <c r="BJ19" s="33">
        <v>2.5</v>
      </c>
      <c r="BK19" s="31">
        <v>1.5</v>
      </c>
      <c r="BL19" s="33">
        <v>11.1</v>
      </c>
      <c r="BM19" s="33">
        <v>4.5</v>
      </c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</row>
    <row r="20" spans="1:256" s="31" customFormat="1" ht="12.75">
      <c r="A20" s="3" t="s">
        <v>47</v>
      </c>
      <c r="B20" s="3">
        <v>12.15</v>
      </c>
      <c r="C20" s="3">
        <v>6.75</v>
      </c>
      <c r="D20" s="3">
        <v>7</v>
      </c>
      <c r="E20" s="3">
        <v>12.8</v>
      </c>
      <c r="F20" s="3">
        <v>3.885</v>
      </c>
      <c r="G20" s="33">
        <v>7.225</v>
      </c>
      <c r="H20" s="33">
        <v>2.95</v>
      </c>
      <c r="I20" s="33">
        <v>2.725</v>
      </c>
      <c r="J20" s="33">
        <v>6.6</v>
      </c>
      <c r="K20" s="33">
        <v>6.2</v>
      </c>
      <c r="L20" s="3">
        <v>10.935</v>
      </c>
      <c r="M20" s="33">
        <v>6.6</v>
      </c>
      <c r="N20" s="38">
        <v>0</v>
      </c>
      <c r="O20" s="38">
        <v>0</v>
      </c>
      <c r="P20" s="33">
        <v>0</v>
      </c>
      <c r="Q20" s="33">
        <v>1.5</v>
      </c>
      <c r="R20" s="33">
        <v>8.93</v>
      </c>
      <c r="S20" s="33">
        <v>5.675</v>
      </c>
      <c r="T20" s="33">
        <v>10.25</v>
      </c>
      <c r="U20" s="33">
        <v>2</v>
      </c>
      <c r="V20" s="33">
        <v>6.05</v>
      </c>
      <c r="W20" s="33">
        <v>14.184</v>
      </c>
      <c r="X20" s="33">
        <v>4.1</v>
      </c>
      <c r="Y20" s="33">
        <v>6.8</v>
      </c>
      <c r="Z20" s="33">
        <v>4.45</v>
      </c>
      <c r="AA20" s="3">
        <v>7.575</v>
      </c>
      <c r="AB20" s="33">
        <v>4.1</v>
      </c>
      <c r="AC20" s="33">
        <v>8.55</v>
      </c>
      <c r="AD20" s="33">
        <v>10.85</v>
      </c>
      <c r="AE20" s="33">
        <v>8.05</v>
      </c>
      <c r="AF20" s="33">
        <v>0.5</v>
      </c>
      <c r="AG20" s="33">
        <v>0</v>
      </c>
      <c r="AH20" s="33">
        <v>2.25</v>
      </c>
      <c r="AI20" s="33">
        <v>1.75</v>
      </c>
      <c r="AJ20" s="33">
        <v>1</v>
      </c>
      <c r="AK20" s="33">
        <v>4.15</v>
      </c>
      <c r="AL20" s="33">
        <v>2.6</v>
      </c>
      <c r="AM20" s="33">
        <v>4.39</v>
      </c>
      <c r="AN20" s="33">
        <v>1.85</v>
      </c>
      <c r="AO20" s="33">
        <v>0.35</v>
      </c>
      <c r="AP20" s="33">
        <v>2.9</v>
      </c>
      <c r="AQ20" s="33">
        <v>6.3</v>
      </c>
      <c r="AR20" s="33">
        <v>5.3</v>
      </c>
      <c r="AS20" s="33">
        <v>4.25</v>
      </c>
      <c r="AT20" s="33">
        <v>11.04</v>
      </c>
      <c r="AU20" s="33">
        <v>21.55</v>
      </c>
      <c r="AV20" s="33">
        <v>7</v>
      </c>
      <c r="AW20" s="33">
        <v>7.3</v>
      </c>
      <c r="AX20" s="33">
        <v>4.4</v>
      </c>
      <c r="AY20" s="33">
        <v>7</v>
      </c>
      <c r="AZ20" s="33">
        <v>12.25</v>
      </c>
      <c r="BA20" s="33">
        <v>3.4</v>
      </c>
      <c r="BB20" s="33">
        <v>14.875</v>
      </c>
      <c r="BC20" s="33">
        <v>22.8</v>
      </c>
      <c r="BD20" s="33">
        <v>11.4</v>
      </c>
      <c r="BE20" s="33">
        <v>10.625</v>
      </c>
      <c r="BF20" s="31">
        <v>6.75</v>
      </c>
      <c r="BG20" s="33">
        <v>7.15</v>
      </c>
      <c r="BH20" s="33">
        <v>4.1</v>
      </c>
      <c r="BI20" s="31">
        <v>3.4</v>
      </c>
      <c r="BJ20" s="33">
        <v>0</v>
      </c>
      <c r="BK20" s="31">
        <v>0</v>
      </c>
      <c r="BL20" s="33">
        <v>1.95</v>
      </c>
      <c r="BM20" s="33">
        <v>3.25</v>
      </c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2.75">
      <c r="A21" s="3" t="s">
        <v>60</v>
      </c>
      <c r="B21" s="3">
        <v>5.19</v>
      </c>
      <c r="C21" s="3">
        <v>4.2</v>
      </c>
      <c r="D21" s="3">
        <v>10.6</v>
      </c>
      <c r="E21" s="3">
        <v>11.375</v>
      </c>
      <c r="F21" s="3">
        <v>12.65</v>
      </c>
      <c r="G21" s="33">
        <v>5.35</v>
      </c>
      <c r="H21" s="33">
        <v>17</v>
      </c>
      <c r="I21" s="33">
        <v>4.02</v>
      </c>
      <c r="J21" s="33">
        <v>29.85</v>
      </c>
      <c r="K21" s="33">
        <v>21.95</v>
      </c>
      <c r="L21" s="33">
        <v>17.85</v>
      </c>
      <c r="M21" s="33">
        <v>12</v>
      </c>
      <c r="N21" s="38">
        <v>0</v>
      </c>
      <c r="O21" s="38">
        <v>0</v>
      </c>
      <c r="P21" s="33">
        <v>0.75</v>
      </c>
      <c r="Q21" s="33">
        <v>0.5</v>
      </c>
      <c r="R21" s="33">
        <v>1.4</v>
      </c>
      <c r="S21" s="33">
        <v>3.91</v>
      </c>
      <c r="T21" s="33">
        <v>0.9</v>
      </c>
      <c r="U21" s="33">
        <v>0.5</v>
      </c>
      <c r="V21" s="33">
        <v>1</v>
      </c>
      <c r="W21" s="33">
        <v>14.8</v>
      </c>
      <c r="X21" s="33">
        <v>4.95</v>
      </c>
      <c r="Y21" s="33">
        <v>8.8</v>
      </c>
      <c r="Z21" s="33">
        <v>10.25</v>
      </c>
      <c r="AA21" s="33">
        <v>9.25</v>
      </c>
      <c r="AB21" s="33">
        <v>4.75</v>
      </c>
      <c r="AC21" s="33">
        <v>2.2</v>
      </c>
      <c r="AD21" s="33">
        <v>5.8</v>
      </c>
      <c r="AE21" s="33">
        <v>4.25</v>
      </c>
      <c r="AF21" s="33">
        <v>1.4</v>
      </c>
      <c r="AG21" s="33">
        <v>1.7</v>
      </c>
      <c r="AH21" s="33">
        <v>1.6</v>
      </c>
      <c r="AI21" s="33">
        <v>0.55</v>
      </c>
      <c r="AJ21" s="33">
        <v>2.35</v>
      </c>
      <c r="AK21" s="33">
        <v>7.8</v>
      </c>
      <c r="AL21" s="33">
        <v>8.35</v>
      </c>
      <c r="AM21" s="33">
        <v>4.625</v>
      </c>
      <c r="AN21" s="33">
        <v>0.875</v>
      </c>
      <c r="AO21" s="33">
        <v>0</v>
      </c>
      <c r="AP21" s="33">
        <v>0.35</v>
      </c>
      <c r="AQ21" s="33">
        <v>6.475</v>
      </c>
      <c r="AR21" s="33">
        <v>9.625</v>
      </c>
      <c r="AS21" s="33">
        <v>12.15</v>
      </c>
      <c r="AT21" s="33">
        <v>6.15</v>
      </c>
      <c r="AU21" s="33">
        <v>8.915</v>
      </c>
      <c r="AV21" s="33">
        <v>2.5</v>
      </c>
      <c r="AW21" s="33">
        <v>11.25</v>
      </c>
      <c r="AX21" s="33">
        <v>10.015</v>
      </c>
      <c r="AY21" s="33">
        <v>8.65</v>
      </c>
      <c r="AZ21" s="33">
        <v>21.274</v>
      </c>
      <c r="BA21" s="33">
        <v>0.525</v>
      </c>
      <c r="BB21" s="33">
        <v>12.45</v>
      </c>
      <c r="BC21" s="33">
        <v>5.944</v>
      </c>
      <c r="BD21" s="33">
        <v>13.005</v>
      </c>
      <c r="BE21" s="33">
        <v>12.05</v>
      </c>
      <c r="BF21" s="33">
        <v>12.775</v>
      </c>
      <c r="BG21" s="33">
        <v>11.85</v>
      </c>
      <c r="BH21" s="33">
        <v>2.8</v>
      </c>
      <c r="BI21" s="31">
        <v>13.3</v>
      </c>
      <c r="BJ21" s="33">
        <v>12.1</v>
      </c>
      <c r="BK21" s="31">
        <v>6.6</v>
      </c>
      <c r="BL21" s="33">
        <v>29.43</v>
      </c>
      <c r="BM21" s="33">
        <v>9.5</v>
      </c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2.75">
      <c r="A22" s="3" t="s">
        <v>48</v>
      </c>
      <c r="B22" s="3">
        <v>3.75</v>
      </c>
      <c r="C22" s="3">
        <v>3.5</v>
      </c>
      <c r="D22" s="3">
        <v>1.5</v>
      </c>
      <c r="E22" s="3">
        <v>1.5</v>
      </c>
      <c r="F22" s="3">
        <v>2.25</v>
      </c>
      <c r="G22" s="33">
        <v>3</v>
      </c>
      <c r="H22" s="33">
        <v>3.65</v>
      </c>
      <c r="I22" s="33">
        <v>1.55</v>
      </c>
      <c r="J22" s="33">
        <v>2.5</v>
      </c>
      <c r="K22" s="33">
        <v>4.5</v>
      </c>
      <c r="L22" s="33">
        <v>5.75</v>
      </c>
      <c r="M22" s="33">
        <v>12.75</v>
      </c>
      <c r="N22" s="38">
        <v>0</v>
      </c>
      <c r="O22" s="38">
        <v>0</v>
      </c>
      <c r="P22" s="33">
        <v>0</v>
      </c>
      <c r="Q22" s="33">
        <v>1</v>
      </c>
      <c r="R22" s="33">
        <v>0</v>
      </c>
      <c r="S22" s="33">
        <v>1</v>
      </c>
      <c r="T22" s="33">
        <v>5.25</v>
      </c>
      <c r="U22" s="33">
        <v>0.5</v>
      </c>
      <c r="V22" s="33">
        <v>0</v>
      </c>
      <c r="W22" s="33">
        <v>2</v>
      </c>
      <c r="X22" s="3">
        <v>2.475</v>
      </c>
      <c r="Y22" s="33">
        <v>3.5</v>
      </c>
      <c r="Z22" s="33">
        <v>2</v>
      </c>
      <c r="AA22" s="33">
        <v>0.5</v>
      </c>
      <c r="AB22" s="33">
        <v>1.5</v>
      </c>
      <c r="AC22" s="33">
        <v>1</v>
      </c>
      <c r="AD22" s="33">
        <v>2.75</v>
      </c>
      <c r="AE22" s="33">
        <v>1.5</v>
      </c>
      <c r="AF22" s="33">
        <v>3.75</v>
      </c>
      <c r="AG22" s="33">
        <v>0</v>
      </c>
      <c r="AH22" s="33">
        <v>0.25</v>
      </c>
      <c r="AI22" s="33">
        <v>0</v>
      </c>
      <c r="AJ22" s="33">
        <v>0</v>
      </c>
      <c r="AK22" s="33">
        <v>3.1</v>
      </c>
      <c r="AL22" s="33">
        <v>0.75</v>
      </c>
      <c r="AM22" s="33">
        <v>1</v>
      </c>
      <c r="AN22" s="33">
        <v>0</v>
      </c>
      <c r="AO22" s="33">
        <v>0</v>
      </c>
      <c r="AP22" s="33">
        <v>2.75</v>
      </c>
      <c r="AQ22" s="33">
        <v>2.25</v>
      </c>
      <c r="AR22" s="33">
        <v>4.25</v>
      </c>
      <c r="AS22" s="33">
        <v>0.5</v>
      </c>
      <c r="AT22" s="33">
        <v>1</v>
      </c>
      <c r="AU22" s="33">
        <v>1.5</v>
      </c>
      <c r="AV22" s="33">
        <v>2.25</v>
      </c>
      <c r="AW22" s="33">
        <v>1.825</v>
      </c>
      <c r="AX22" s="33">
        <v>1.65</v>
      </c>
      <c r="AY22" s="33">
        <v>5</v>
      </c>
      <c r="AZ22" s="33">
        <v>5.75</v>
      </c>
      <c r="BA22" s="33">
        <v>0</v>
      </c>
      <c r="BB22" s="33">
        <v>6</v>
      </c>
      <c r="BC22" s="33">
        <v>6.5</v>
      </c>
      <c r="BD22" s="33">
        <v>4.35</v>
      </c>
      <c r="BE22" s="33">
        <v>5.5</v>
      </c>
      <c r="BF22" s="33">
        <v>8.125</v>
      </c>
      <c r="BG22" s="33">
        <v>5.5</v>
      </c>
      <c r="BH22" s="33">
        <v>0.5</v>
      </c>
      <c r="BI22" s="31">
        <v>8.25</v>
      </c>
      <c r="BJ22" s="33">
        <v>4</v>
      </c>
      <c r="BK22" s="31">
        <v>3.25</v>
      </c>
      <c r="BL22" s="33">
        <v>7.75</v>
      </c>
      <c r="BM22" s="33">
        <v>8.75</v>
      </c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2.75">
      <c r="A23" s="3" t="s">
        <v>78</v>
      </c>
      <c r="B23" s="3">
        <v>3.41</v>
      </c>
      <c r="C23" s="3">
        <v>2.275</v>
      </c>
      <c r="D23" s="3">
        <v>3.207</v>
      </c>
      <c r="E23" s="3">
        <v>2.2</v>
      </c>
      <c r="F23" s="3">
        <v>1.9</v>
      </c>
      <c r="G23" s="33">
        <v>0</v>
      </c>
      <c r="H23" s="33">
        <v>1.9</v>
      </c>
      <c r="I23" s="33">
        <v>0.25</v>
      </c>
      <c r="J23" s="33">
        <v>0</v>
      </c>
      <c r="K23" s="33">
        <v>0.75</v>
      </c>
      <c r="L23" s="33">
        <v>0.9</v>
      </c>
      <c r="M23" s="33">
        <v>0</v>
      </c>
      <c r="N23" s="38">
        <v>0</v>
      </c>
      <c r="O23" s="38">
        <v>0</v>
      </c>
      <c r="P23" s="33">
        <v>0.03</v>
      </c>
      <c r="Q23" s="33">
        <v>0.59</v>
      </c>
      <c r="R23" s="33">
        <v>0.88</v>
      </c>
      <c r="S23" s="33">
        <v>0</v>
      </c>
      <c r="T23" s="33">
        <v>0.75</v>
      </c>
      <c r="U23" s="33">
        <v>0.175</v>
      </c>
      <c r="V23" s="33">
        <v>2.47</v>
      </c>
      <c r="W23" s="33">
        <v>1.808</v>
      </c>
      <c r="X23" s="33">
        <v>0.3</v>
      </c>
      <c r="Y23" s="3">
        <v>0.895</v>
      </c>
      <c r="Z23" s="3">
        <v>1.155</v>
      </c>
      <c r="AA23" s="3">
        <v>0.795</v>
      </c>
      <c r="AB23" s="33">
        <v>2.045</v>
      </c>
      <c r="AC23" s="33">
        <v>3.22</v>
      </c>
      <c r="AD23" s="33">
        <v>3.695</v>
      </c>
      <c r="AE23" s="33">
        <v>1</v>
      </c>
      <c r="AF23" s="33">
        <v>0</v>
      </c>
      <c r="AG23" s="33">
        <v>0</v>
      </c>
      <c r="AH23" s="33">
        <v>0.24</v>
      </c>
      <c r="AI23" s="33">
        <v>1.335</v>
      </c>
      <c r="AJ23" s="33">
        <v>1.4</v>
      </c>
      <c r="AK23" s="3">
        <v>2.682</v>
      </c>
      <c r="AL23" s="33">
        <v>0.896736</v>
      </c>
      <c r="AM23" s="33">
        <v>0</v>
      </c>
      <c r="AN23" s="33">
        <v>0</v>
      </c>
      <c r="AO23" s="33">
        <v>0</v>
      </c>
      <c r="AP23" s="33">
        <v>1.3</v>
      </c>
      <c r="AQ23" s="33">
        <v>3.135</v>
      </c>
      <c r="AR23" s="33">
        <v>0.125</v>
      </c>
      <c r="AS23" s="33">
        <v>1</v>
      </c>
      <c r="AT23" s="33">
        <v>1.44</v>
      </c>
      <c r="AU23" s="33">
        <v>2.291</v>
      </c>
      <c r="AV23" s="33">
        <v>1.45</v>
      </c>
      <c r="AW23" s="33">
        <v>1.76</v>
      </c>
      <c r="AX23" s="33">
        <v>1.254</v>
      </c>
      <c r="AY23" s="33">
        <v>0.38</v>
      </c>
      <c r="AZ23" s="33">
        <v>1</v>
      </c>
      <c r="BA23" s="33" t="s">
        <v>61</v>
      </c>
      <c r="BB23" s="33" t="s">
        <v>61</v>
      </c>
      <c r="BC23" s="33" t="s">
        <v>61</v>
      </c>
      <c r="BD23" s="33" t="s">
        <v>61</v>
      </c>
      <c r="BE23" s="33" t="s">
        <v>61</v>
      </c>
      <c r="BF23" s="33" t="s">
        <v>61</v>
      </c>
      <c r="BG23" s="33" t="s">
        <v>61</v>
      </c>
      <c r="BH23" s="33" t="s">
        <v>61</v>
      </c>
      <c r="BI23" s="33" t="s">
        <v>61</v>
      </c>
      <c r="BJ23" s="33" t="s">
        <v>61</v>
      </c>
      <c r="BK23" s="33" t="s">
        <v>61</v>
      </c>
      <c r="BL23" s="33" t="s">
        <v>61</v>
      </c>
      <c r="BM23" s="33" t="s">
        <v>61</v>
      </c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s="101" customFormat="1" ht="12.75">
      <c r="A24" s="95" t="s">
        <v>59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8"/>
      <c r="AQ24" s="98"/>
      <c r="AR24" s="98"/>
      <c r="AS24" s="98"/>
      <c r="AT24" s="98"/>
      <c r="AU24" s="98"/>
      <c r="AV24" s="98"/>
      <c r="AW24" s="99"/>
      <c r="AX24" s="98"/>
      <c r="AY24" s="98"/>
      <c r="AZ24" s="98"/>
      <c r="BA24" s="99"/>
      <c r="BB24" s="99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2" customFormat="1" ht="12.75">
      <c r="A25" s="38" t="s">
        <v>46</v>
      </c>
      <c r="B25" s="38">
        <v>39</v>
      </c>
      <c r="C25" s="38">
        <v>35</v>
      </c>
      <c r="D25" s="38">
        <v>32</v>
      </c>
      <c r="E25" s="38">
        <v>38</v>
      </c>
      <c r="F25" s="38">
        <v>28</v>
      </c>
      <c r="G25" s="38">
        <v>18</v>
      </c>
      <c r="H25" s="38">
        <v>36</v>
      </c>
      <c r="I25" s="38">
        <v>23</v>
      </c>
      <c r="J25" s="38">
        <v>28</v>
      </c>
      <c r="K25" s="38">
        <v>35</v>
      </c>
      <c r="L25" s="38">
        <v>50</v>
      </c>
      <c r="M25" s="38">
        <f>SUM(M26:M30)</f>
        <v>34</v>
      </c>
      <c r="N25" s="38">
        <v>0</v>
      </c>
      <c r="O25" s="38">
        <v>0</v>
      </c>
      <c r="P25" s="38">
        <v>5</v>
      </c>
      <c r="Q25" s="38">
        <v>7</v>
      </c>
      <c r="R25" s="38">
        <v>29</v>
      </c>
      <c r="S25" s="38">
        <v>21</v>
      </c>
      <c r="T25" s="38">
        <v>29</v>
      </c>
      <c r="U25" s="38">
        <v>10</v>
      </c>
      <c r="V25" s="38">
        <v>21</v>
      </c>
      <c r="W25" s="38">
        <v>48</v>
      </c>
      <c r="X25" s="38">
        <v>27</v>
      </c>
      <c r="Y25" s="38">
        <v>31</v>
      </c>
      <c r="Z25" s="38">
        <v>21</v>
      </c>
      <c r="AA25" s="38">
        <v>26</v>
      </c>
      <c r="AB25" s="38">
        <v>27</v>
      </c>
      <c r="AC25" s="38">
        <v>27</v>
      </c>
      <c r="AD25" s="38">
        <v>31</v>
      </c>
      <c r="AE25" s="38">
        <v>25</v>
      </c>
      <c r="AF25" s="38">
        <v>10</v>
      </c>
      <c r="AG25" s="38">
        <v>4</v>
      </c>
      <c r="AH25" s="38">
        <v>8</v>
      </c>
      <c r="AI25" s="40">
        <v>7</v>
      </c>
      <c r="AJ25" s="38">
        <v>11</v>
      </c>
      <c r="AK25" s="38">
        <v>26</v>
      </c>
      <c r="AL25" s="38">
        <v>19</v>
      </c>
      <c r="AM25" s="38">
        <v>16</v>
      </c>
      <c r="AN25" s="41">
        <v>4</v>
      </c>
      <c r="AO25" s="38">
        <v>1</v>
      </c>
      <c r="AP25" s="39">
        <f>SUM(AP26:AP30)</f>
        <v>14</v>
      </c>
      <c r="AQ25" s="39">
        <f>SUM(AQ26:AQ30)</f>
        <v>38</v>
      </c>
      <c r="AR25" s="39">
        <v>31</v>
      </c>
      <c r="AS25" s="39">
        <v>30</v>
      </c>
      <c r="AT25" s="39">
        <v>41</v>
      </c>
      <c r="AU25" s="39">
        <v>52</v>
      </c>
      <c r="AV25" s="39">
        <v>18</v>
      </c>
      <c r="AW25" s="39">
        <v>32</v>
      </c>
      <c r="AX25" s="39">
        <v>31</v>
      </c>
      <c r="AY25" s="39">
        <v>31</v>
      </c>
      <c r="AZ25" s="39">
        <v>42</v>
      </c>
      <c r="BA25" s="39">
        <v>10</v>
      </c>
      <c r="BB25" s="39">
        <v>37</v>
      </c>
      <c r="BC25" s="39">
        <v>41</v>
      </c>
      <c r="BD25" s="40">
        <v>36</v>
      </c>
      <c r="BE25" s="40">
        <v>29</v>
      </c>
      <c r="BF25" s="41">
        <v>33</v>
      </c>
      <c r="BG25" s="40">
        <v>38</v>
      </c>
      <c r="BH25" s="40">
        <v>17</v>
      </c>
      <c r="BI25" s="41">
        <v>21</v>
      </c>
      <c r="BJ25" s="40">
        <v>17</v>
      </c>
      <c r="BK25" s="40">
        <v>9</v>
      </c>
      <c r="BL25" s="40">
        <v>40</v>
      </c>
      <c r="BM25" s="40">
        <v>20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0" customFormat="1" ht="12.75">
      <c r="A26" s="3" t="s">
        <v>68</v>
      </c>
      <c r="B26" s="3">
        <v>7</v>
      </c>
      <c r="C26" s="3">
        <v>3</v>
      </c>
      <c r="D26" s="3">
        <v>3</v>
      </c>
      <c r="E26" s="3">
        <v>8</v>
      </c>
      <c r="F26" s="3">
        <v>8</v>
      </c>
      <c r="G26" s="3">
        <v>1</v>
      </c>
      <c r="H26" s="3">
        <v>6</v>
      </c>
      <c r="I26" s="3">
        <v>6</v>
      </c>
      <c r="J26" s="3">
        <v>4</v>
      </c>
      <c r="K26" s="3">
        <v>6</v>
      </c>
      <c r="L26" s="3">
        <v>9</v>
      </c>
      <c r="M26" s="3">
        <v>8</v>
      </c>
      <c r="N26" s="38">
        <v>0</v>
      </c>
      <c r="O26" s="38">
        <v>0</v>
      </c>
      <c r="P26" s="3">
        <v>3</v>
      </c>
      <c r="Q26" s="3">
        <v>0</v>
      </c>
      <c r="R26" s="3">
        <v>7</v>
      </c>
      <c r="S26" s="3">
        <v>3</v>
      </c>
      <c r="T26" s="3">
        <v>1</v>
      </c>
      <c r="U26" s="3">
        <v>3</v>
      </c>
      <c r="V26" s="3">
        <v>2</v>
      </c>
      <c r="W26" s="3">
        <v>6</v>
      </c>
      <c r="X26" s="3">
        <v>4</v>
      </c>
      <c r="Y26" s="3">
        <v>4</v>
      </c>
      <c r="Z26" s="3">
        <v>1</v>
      </c>
      <c r="AA26" s="3">
        <v>2</v>
      </c>
      <c r="AB26" s="3">
        <v>9</v>
      </c>
      <c r="AC26" s="3">
        <v>1</v>
      </c>
      <c r="AD26" s="3">
        <v>4</v>
      </c>
      <c r="AE26" s="3">
        <v>5</v>
      </c>
      <c r="AF26" s="3">
        <v>1</v>
      </c>
      <c r="AG26" s="3">
        <v>0</v>
      </c>
      <c r="AH26" s="3">
        <v>0</v>
      </c>
      <c r="AI26" s="92">
        <v>1</v>
      </c>
      <c r="AJ26" s="3">
        <v>1</v>
      </c>
      <c r="AK26" s="3">
        <v>5</v>
      </c>
      <c r="AL26" s="3">
        <v>1</v>
      </c>
      <c r="AM26" s="3">
        <v>2</v>
      </c>
      <c r="AN26" s="3">
        <v>0</v>
      </c>
      <c r="AO26" s="3">
        <v>0</v>
      </c>
      <c r="AP26" s="36">
        <v>0</v>
      </c>
      <c r="AQ26" s="36">
        <v>5</v>
      </c>
      <c r="AR26" s="36">
        <v>8</v>
      </c>
      <c r="AS26" s="36">
        <v>10</v>
      </c>
      <c r="AT26" s="36">
        <v>9</v>
      </c>
      <c r="AU26" s="37">
        <v>5</v>
      </c>
      <c r="AV26" s="36">
        <v>0</v>
      </c>
      <c r="AW26" s="36">
        <v>7</v>
      </c>
      <c r="AX26" s="36">
        <v>9</v>
      </c>
      <c r="AY26" s="36">
        <v>4</v>
      </c>
      <c r="AZ26" s="36">
        <v>10</v>
      </c>
      <c r="BA26" s="36">
        <v>1</v>
      </c>
      <c r="BB26" s="36">
        <v>5</v>
      </c>
      <c r="BC26" s="36">
        <v>10</v>
      </c>
      <c r="BD26" s="37">
        <v>5</v>
      </c>
      <c r="BE26" s="37">
        <v>4</v>
      </c>
      <c r="BF26" s="33">
        <v>3</v>
      </c>
      <c r="BG26" s="37">
        <v>11</v>
      </c>
      <c r="BH26" s="37">
        <v>1</v>
      </c>
      <c r="BI26" s="33">
        <v>2</v>
      </c>
      <c r="BJ26" s="37">
        <v>3</v>
      </c>
      <c r="BK26" s="37">
        <v>2</v>
      </c>
      <c r="BL26" s="37">
        <v>12</v>
      </c>
      <c r="BM26" s="37">
        <v>2</v>
      </c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0" customFormat="1" ht="12.75">
      <c r="A27" s="3" t="s">
        <v>47</v>
      </c>
      <c r="B27" s="3">
        <v>10</v>
      </c>
      <c r="C27" s="3">
        <v>14</v>
      </c>
      <c r="D27" s="3">
        <v>12</v>
      </c>
      <c r="E27" s="3">
        <v>16</v>
      </c>
      <c r="F27" s="3">
        <v>6</v>
      </c>
      <c r="G27" s="3">
        <v>9</v>
      </c>
      <c r="H27" s="3">
        <v>5</v>
      </c>
      <c r="I27" s="3">
        <v>6</v>
      </c>
      <c r="J27" s="3">
        <v>9</v>
      </c>
      <c r="K27" s="3">
        <v>11</v>
      </c>
      <c r="L27" s="3">
        <v>14</v>
      </c>
      <c r="M27" s="3">
        <v>9</v>
      </c>
      <c r="N27" s="38">
        <v>0</v>
      </c>
      <c r="O27" s="38">
        <v>0</v>
      </c>
      <c r="P27" s="3">
        <v>0</v>
      </c>
      <c r="Q27" s="3">
        <v>3</v>
      </c>
      <c r="R27" s="3">
        <v>16</v>
      </c>
      <c r="S27" s="3">
        <v>11</v>
      </c>
      <c r="T27" s="3">
        <v>15</v>
      </c>
      <c r="U27" s="3">
        <v>4</v>
      </c>
      <c r="V27" s="3">
        <v>11</v>
      </c>
      <c r="W27" s="3">
        <v>18</v>
      </c>
      <c r="X27" s="3">
        <v>8</v>
      </c>
      <c r="Y27" s="3">
        <v>12</v>
      </c>
      <c r="Z27" s="3">
        <v>6</v>
      </c>
      <c r="AA27" s="3">
        <v>10</v>
      </c>
      <c r="AB27" s="3">
        <v>6</v>
      </c>
      <c r="AC27" s="3">
        <v>12</v>
      </c>
      <c r="AD27" s="3">
        <v>14</v>
      </c>
      <c r="AE27" s="3">
        <v>14</v>
      </c>
      <c r="AF27" s="3">
        <v>1</v>
      </c>
      <c r="AG27" s="3">
        <v>0</v>
      </c>
      <c r="AH27" s="3">
        <v>2</v>
      </c>
      <c r="AI27" s="92">
        <v>2</v>
      </c>
      <c r="AJ27" s="3">
        <v>1</v>
      </c>
      <c r="AK27" s="3">
        <v>4</v>
      </c>
      <c r="AL27" s="3">
        <v>7</v>
      </c>
      <c r="AM27" s="3">
        <v>5</v>
      </c>
      <c r="AN27" s="3">
        <v>3</v>
      </c>
      <c r="AO27" s="3">
        <v>1</v>
      </c>
      <c r="AP27" s="36">
        <v>6</v>
      </c>
      <c r="AQ27" s="36">
        <v>13</v>
      </c>
      <c r="AR27" s="36">
        <v>8</v>
      </c>
      <c r="AS27" s="36">
        <v>9</v>
      </c>
      <c r="AT27" s="36">
        <v>18</v>
      </c>
      <c r="AU27" s="36">
        <v>27</v>
      </c>
      <c r="AV27" s="36">
        <v>9</v>
      </c>
      <c r="AW27" s="36">
        <v>11</v>
      </c>
      <c r="AX27" s="36">
        <v>8</v>
      </c>
      <c r="AY27" s="36">
        <v>11</v>
      </c>
      <c r="AZ27" s="36">
        <v>16</v>
      </c>
      <c r="BA27" s="36">
        <v>6</v>
      </c>
      <c r="BB27" s="36">
        <v>18</v>
      </c>
      <c r="BC27" s="36">
        <v>18</v>
      </c>
      <c r="BD27" s="37">
        <v>16</v>
      </c>
      <c r="BE27" s="37">
        <v>13</v>
      </c>
      <c r="BF27" s="33">
        <v>6</v>
      </c>
      <c r="BG27" s="37">
        <v>8</v>
      </c>
      <c r="BH27" s="37">
        <v>7</v>
      </c>
      <c r="BI27" s="33">
        <v>6</v>
      </c>
      <c r="BJ27" s="37">
        <v>0</v>
      </c>
      <c r="BK27" s="37">
        <v>0</v>
      </c>
      <c r="BL27" s="37">
        <v>3</v>
      </c>
      <c r="BM27" s="37">
        <v>3</v>
      </c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0" customFormat="1" ht="12.75">
      <c r="A28" s="3" t="s">
        <v>60</v>
      </c>
      <c r="B28" s="3">
        <v>7</v>
      </c>
      <c r="C28" s="3">
        <v>6</v>
      </c>
      <c r="D28" s="3">
        <v>7</v>
      </c>
      <c r="E28" s="3">
        <v>8</v>
      </c>
      <c r="F28" s="3">
        <v>8</v>
      </c>
      <c r="G28" s="3">
        <v>3</v>
      </c>
      <c r="H28" s="3">
        <v>14</v>
      </c>
      <c r="I28" s="3">
        <v>7</v>
      </c>
      <c r="J28" s="3">
        <v>12</v>
      </c>
      <c r="K28" s="3">
        <v>10</v>
      </c>
      <c r="L28" s="3">
        <v>18</v>
      </c>
      <c r="M28" s="3">
        <v>6</v>
      </c>
      <c r="N28" s="38">
        <v>0</v>
      </c>
      <c r="O28" s="38">
        <v>0</v>
      </c>
      <c r="P28" s="3">
        <v>1</v>
      </c>
      <c r="Q28" s="3">
        <v>1</v>
      </c>
      <c r="R28" s="3">
        <v>4</v>
      </c>
      <c r="S28" s="3">
        <v>5</v>
      </c>
      <c r="T28" s="3">
        <v>3</v>
      </c>
      <c r="U28" s="3">
        <v>1</v>
      </c>
      <c r="V28" s="3">
        <v>3</v>
      </c>
      <c r="W28" s="3">
        <v>14</v>
      </c>
      <c r="X28" s="3">
        <v>8</v>
      </c>
      <c r="Y28" s="3">
        <v>8</v>
      </c>
      <c r="Z28" s="3">
        <v>5</v>
      </c>
      <c r="AA28" s="3">
        <v>9</v>
      </c>
      <c r="AB28" s="3">
        <v>3</v>
      </c>
      <c r="AC28" s="3">
        <v>4</v>
      </c>
      <c r="AD28" s="3">
        <v>4</v>
      </c>
      <c r="AE28" s="3">
        <v>3</v>
      </c>
      <c r="AF28" s="3">
        <v>3</v>
      </c>
      <c r="AG28" s="3">
        <v>4</v>
      </c>
      <c r="AH28" s="3">
        <v>4</v>
      </c>
      <c r="AI28" s="92">
        <v>2</v>
      </c>
      <c r="AJ28" s="3">
        <v>6</v>
      </c>
      <c r="AK28" s="3">
        <v>5</v>
      </c>
      <c r="AL28" s="3">
        <v>6</v>
      </c>
      <c r="AM28" s="3">
        <v>7</v>
      </c>
      <c r="AN28" s="3">
        <v>1</v>
      </c>
      <c r="AO28" s="3">
        <v>0</v>
      </c>
      <c r="AP28" s="36">
        <v>1</v>
      </c>
      <c r="AQ28" s="36">
        <v>8</v>
      </c>
      <c r="AR28" s="36">
        <v>7</v>
      </c>
      <c r="AS28" s="36">
        <v>8</v>
      </c>
      <c r="AT28" s="36">
        <v>7</v>
      </c>
      <c r="AU28" s="36">
        <v>12</v>
      </c>
      <c r="AV28" s="36">
        <v>3</v>
      </c>
      <c r="AW28" s="36">
        <v>8</v>
      </c>
      <c r="AX28" s="36">
        <v>7</v>
      </c>
      <c r="AY28" s="36">
        <v>8</v>
      </c>
      <c r="AZ28" s="36">
        <v>9</v>
      </c>
      <c r="BA28" s="36">
        <v>3</v>
      </c>
      <c r="BB28" s="36">
        <v>6</v>
      </c>
      <c r="BC28" s="36">
        <v>6</v>
      </c>
      <c r="BD28" s="37">
        <v>10</v>
      </c>
      <c r="BE28" s="37">
        <v>5</v>
      </c>
      <c r="BF28" s="33">
        <v>15</v>
      </c>
      <c r="BG28" s="37">
        <v>11</v>
      </c>
      <c r="BH28" s="37">
        <v>8</v>
      </c>
      <c r="BI28" s="33">
        <v>6</v>
      </c>
      <c r="BJ28" s="37">
        <v>8</v>
      </c>
      <c r="BK28" s="37">
        <v>4</v>
      </c>
      <c r="BL28" s="37">
        <v>16</v>
      </c>
      <c r="BM28" s="37">
        <v>5</v>
      </c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0" customFormat="1" ht="12.75">
      <c r="A29" s="3" t="s">
        <v>48</v>
      </c>
      <c r="B29" s="3">
        <v>4</v>
      </c>
      <c r="C29" s="3">
        <v>6</v>
      </c>
      <c r="D29" s="3">
        <v>2</v>
      </c>
      <c r="E29" s="3">
        <v>2</v>
      </c>
      <c r="F29" s="3">
        <v>4</v>
      </c>
      <c r="G29" s="3">
        <v>5</v>
      </c>
      <c r="H29" s="3">
        <v>6</v>
      </c>
      <c r="I29" s="3">
        <v>3</v>
      </c>
      <c r="J29" s="3">
        <v>3</v>
      </c>
      <c r="K29" s="3">
        <v>6</v>
      </c>
      <c r="L29" s="3">
        <v>7</v>
      </c>
      <c r="M29" s="3">
        <v>11</v>
      </c>
      <c r="N29" s="38">
        <v>0</v>
      </c>
      <c r="O29" s="38">
        <v>0</v>
      </c>
      <c r="P29" s="3">
        <v>0</v>
      </c>
      <c r="Q29" s="3">
        <v>1</v>
      </c>
      <c r="R29" s="3">
        <v>0</v>
      </c>
      <c r="S29" s="3">
        <v>2</v>
      </c>
      <c r="T29" s="3">
        <v>6</v>
      </c>
      <c r="U29" s="3">
        <v>1</v>
      </c>
      <c r="V29" s="3">
        <v>0</v>
      </c>
      <c r="W29" s="3">
        <v>3</v>
      </c>
      <c r="X29" s="3">
        <v>6</v>
      </c>
      <c r="Y29" s="3">
        <v>4</v>
      </c>
      <c r="Z29" s="3">
        <v>3</v>
      </c>
      <c r="AA29" s="3">
        <v>1</v>
      </c>
      <c r="AB29" s="3">
        <v>3</v>
      </c>
      <c r="AC29" s="3">
        <v>1</v>
      </c>
      <c r="AD29" s="3">
        <v>4</v>
      </c>
      <c r="AE29" s="3">
        <v>1</v>
      </c>
      <c r="AF29" s="3">
        <v>5</v>
      </c>
      <c r="AG29" s="3">
        <v>0</v>
      </c>
      <c r="AH29" s="3">
        <v>1</v>
      </c>
      <c r="AI29" s="92">
        <v>0</v>
      </c>
      <c r="AJ29" s="3">
        <v>0</v>
      </c>
      <c r="AK29" s="3">
        <v>4</v>
      </c>
      <c r="AL29" s="3">
        <v>2</v>
      </c>
      <c r="AM29" s="3">
        <v>2</v>
      </c>
      <c r="AN29" s="3">
        <v>0</v>
      </c>
      <c r="AO29" s="3">
        <v>0</v>
      </c>
      <c r="AP29" s="36">
        <v>3</v>
      </c>
      <c r="AQ29" s="36">
        <v>4</v>
      </c>
      <c r="AR29" s="36">
        <v>7</v>
      </c>
      <c r="AS29" s="36">
        <v>1</v>
      </c>
      <c r="AT29" s="36">
        <v>2</v>
      </c>
      <c r="AU29" s="36">
        <v>3</v>
      </c>
      <c r="AV29" s="36">
        <v>3</v>
      </c>
      <c r="AW29" s="36">
        <v>3</v>
      </c>
      <c r="AX29" s="36">
        <v>3</v>
      </c>
      <c r="AY29" s="36">
        <v>6</v>
      </c>
      <c r="AZ29" s="36">
        <v>5</v>
      </c>
      <c r="BA29" s="36">
        <v>0</v>
      </c>
      <c r="BB29" s="36">
        <v>8</v>
      </c>
      <c r="BC29" s="36">
        <v>7</v>
      </c>
      <c r="BD29" s="37">
        <v>5</v>
      </c>
      <c r="BE29" s="37">
        <v>7</v>
      </c>
      <c r="BF29" s="33">
        <v>9</v>
      </c>
      <c r="BG29" s="37">
        <v>8</v>
      </c>
      <c r="BH29" s="37">
        <v>1</v>
      </c>
      <c r="BI29" s="33">
        <v>7</v>
      </c>
      <c r="BJ29" s="37">
        <v>6</v>
      </c>
      <c r="BK29" s="37">
        <v>3</v>
      </c>
      <c r="BL29" s="37">
        <v>9</v>
      </c>
      <c r="BM29" s="37">
        <v>10</v>
      </c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0" customFormat="1" ht="12.75">
      <c r="A30" s="3" t="s">
        <v>78</v>
      </c>
      <c r="B30" s="3">
        <v>11</v>
      </c>
      <c r="C30" s="3">
        <v>6</v>
      </c>
      <c r="D30" s="3">
        <v>8</v>
      </c>
      <c r="E30" s="3">
        <v>4</v>
      </c>
      <c r="F30" s="3">
        <v>2</v>
      </c>
      <c r="G30" s="3">
        <v>0</v>
      </c>
      <c r="H30" s="3">
        <v>5</v>
      </c>
      <c r="I30" s="3">
        <v>1</v>
      </c>
      <c r="J30" s="3">
        <v>0</v>
      </c>
      <c r="K30" s="3">
        <v>2</v>
      </c>
      <c r="L30" s="3">
        <v>2</v>
      </c>
      <c r="M30" s="3">
        <v>0</v>
      </c>
      <c r="N30" s="38">
        <v>0</v>
      </c>
      <c r="O30" s="38">
        <v>0</v>
      </c>
      <c r="P30" s="3">
        <v>1</v>
      </c>
      <c r="Q30" s="3">
        <v>2</v>
      </c>
      <c r="R30" s="3">
        <v>2</v>
      </c>
      <c r="S30" s="3">
        <v>0</v>
      </c>
      <c r="T30" s="3">
        <v>4</v>
      </c>
      <c r="U30" s="3">
        <v>1</v>
      </c>
      <c r="V30" s="3">
        <v>5</v>
      </c>
      <c r="W30" s="3">
        <v>7</v>
      </c>
      <c r="X30" s="3">
        <v>1</v>
      </c>
      <c r="Y30" s="3">
        <v>3</v>
      </c>
      <c r="Z30" s="3">
        <v>6</v>
      </c>
      <c r="AA30" s="3">
        <v>4</v>
      </c>
      <c r="AB30" s="3">
        <v>6</v>
      </c>
      <c r="AC30" s="3">
        <v>9</v>
      </c>
      <c r="AD30" s="3">
        <v>5</v>
      </c>
      <c r="AE30" s="3">
        <v>2</v>
      </c>
      <c r="AF30" s="3">
        <v>0</v>
      </c>
      <c r="AG30" s="3">
        <v>0</v>
      </c>
      <c r="AH30" s="3">
        <v>1</v>
      </c>
      <c r="AI30" s="92">
        <v>2</v>
      </c>
      <c r="AJ30" s="3">
        <v>3</v>
      </c>
      <c r="AK30" s="3">
        <v>8</v>
      </c>
      <c r="AL30" s="3">
        <v>3</v>
      </c>
      <c r="AM30" s="3">
        <v>0</v>
      </c>
      <c r="AN30" s="3">
        <v>0</v>
      </c>
      <c r="AO30" s="3">
        <v>0</v>
      </c>
      <c r="AP30" s="36">
        <v>4</v>
      </c>
      <c r="AQ30" s="36">
        <v>8</v>
      </c>
      <c r="AR30" s="36">
        <v>1</v>
      </c>
      <c r="AS30" s="36">
        <v>2</v>
      </c>
      <c r="AT30" s="36">
        <v>5</v>
      </c>
      <c r="AU30" s="36">
        <v>5</v>
      </c>
      <c r="AV30" s="36">
        <v>3</v>
      </c>
      <c r="AW30" s="36">
        <v>3</v>
      </c>
      <c r="AX30" s="36">
        <v>4</v>
      </c>
      <c r="AY30" s="36">
        <v>2</v>
      </c>
      <c r="AZ30" s="36">
        <v>2</v>
      </c>
      <c r="BA30" s="33" t="s">
        <v>61</v>
      </c>
      <c r="BB30" s="33" t="s">
        <v>61</v>
      </c>
      <c r="BC30" s="33" t="s">
        <v>61</v>
      </c>
      <c r="BD30" s="33" t="s">
        <v>61</v>
      </c>
      <c r="BE30" s="33" t="s">
        <v>61</v>
      </c>
      <c r="BF30" s="33" t="s">
        <v>61</v>
      </c>
      <c r="BG30" s="33" t="s">
        <v>61</v>
      </c>
      <c r="BH30" s="33" t="s">
        <v>61</v>
      </c>
      <c r="BI30" s="33" t="s">
        <v>61</v>
      </c>
      <c r="BJ30" s="33" t="s">
        <v>61</v>
      </c>
      <c r="BK30" s="33" t="s">
        <v>61</v>
      </c>
      <c r="BL30" s="33" t="s">
        <v>61</v>
      </c>
      <c r="BM30" s="33" t="s">
        <v>61</v>
      </c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07" customFormat="1" ht="12.75">
      <c r="A31" s="95" t="s">
        <v>49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109"/>
      <c r="AQ31" s="109"/>
      <c r="AR31" s="109"/>
      <c r="AS31" s="109"/>
      <c r="AT31" s="109"/>
      <c r="AU31" s="109"/>
      <c r="AV31" s="109"/>
      <c r="AW31" s="99"/>
      <c r="AX31" s="109"/>
      <c r="AY31" s="109"/>
      <c r="AZ31" s="109"/>
      <c r="BA31" s="110"/>
      <c r="BB31" s="110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2" customFormat="1" ht="12.75">
      <c r="A32" s="38" t="s">
        <v>46</v>
      </c>
      <c r="B32" s="38">
        <f>AVERAGE(B33:B36)</f>
        <v>2.235</v>
      </c>
      <c r="C32" s="38">
        <f>AVERAGE(C33:C36)</f>
        <v>2.035</v>
      </c>
      <c r="D32" s="38">
        <f>AVERAGE(D33:D36)</f>
        <v>2.3200000000000003</v>
      </c>
      <c r="E32" s="38">
        <f>AVERAGE(E33:E36)</f>
        <v>2.4124999999999996</v>
      </c>
      <c r="F32" s="38">
        <v>2.6075</v>
      </c>
      <c r="G32" s="38">
        <f>AVERAGE(G33:G36)</f>
        <v>2.585</v>
      </c>
      <c r="H32" s="38">
        <f aca="true" t="shared" si="0" ref="H32:M32">AVERAGE(H33:H36)</f>
        <v>2.7715</v>
      </c>
      <c r="I32" s="38">
        <f t="shared" si="0"/>
        <v>2.15375</v>
      </c>
      <c r="J32" s="38">
        <f t="shared" si="0"/>
        <v>2.39925</v>
      </c>
      <c r="K32" s="38">
        <f t="shared" si="0"/>
        <v>2.34225</v>
      </c>
      <c r="L32" s="38">
        <f t="shared" si="0"/>
        <v>2.2345</v>
      </c>
      <c r="M32" s="38">
        <f t="shared" si="0"/>
        <v>2.3952999999999998</v>
      </c>
      <c r="N32" s="38" t="s">
        <v>61</v>
      </c>
      <c r="O32" s="38" t="s">
        <v>61</v>
      </c>
      <c r="P32" s="38">
        <f>AVERAGE(P33:P36)</f>
        <v>2.7075</v>
      </c>
      <c r="Q32" s="38">
        <f aca="true" t="shared" si="1" ref="Q32:W32">AVERAGE(Q33:Q36)</f>
        <v>1.65</v>
      </c>
      <c r="R32" s="38">
        <f t="shared" si="1"/>
        <v>2.5785</v>
      </c>
      <c r="S32" s="38">
        <f t="shared" si="1"/>
        <v>1.858</v>
      </c>
      <c r="T32" s="38">
        <f t="shared" si="1"/>
        <v>1.7966666666666666</v>
      </c>
      <c r="U32" s="38">
        <f t="shared" si="1"/>
        <v>1.8175</v>
      </c>
      <c r="V32" s="38">
        <f t="shared" si="1"/>
        <v>2.8625</v>
      </c>
      <c r="W32" s="38">
        <f t="shared" si="1"/>
        <v>2.29925</v>
      </c>
      <c r="X32" s="38">
        <f aca="true" t="shared" si="2" ref="X32:AC32">AVERAGE(X33:X36)</f>
        <v>2.5549999999999997</v>
      </c>
      <c r="Y32" s="38">
        <f t="shared" si="2"/>
        <v>2.4522500000000003</v>
      </c>
      <c r="Z32" s="38">
        <f t="shared" si="2"/>
        <v>2.7495</v>
      </c>
      <c r="AA32" s="38">
        <f t="shared" si="2"/>
        <v>2.46725</v>
      </c>
      <c r="AB32" s="38">
        <f t="shared" si="2"/>
        <v>2.532375</v>
      </c>
      <c r="AC32" s="38">
        <f t="shared" si="2"/>
        <v>2.383</v>
      </c>
      <c r="AD32" s="38">
        <v>2.568</v>
      </c>
      <c r="AE32" s="53">
        <f>AVERAGE(AE33:AE36)</f>
        <v>3.10175</v>
      </c>
      <c r="AF32" s="53">
        <f>AVERAGE(AF33:AF36)</f>
        <v>4.215625</v>
      </c>
      <c r="AG32" s="53">
        <f>AVERAGE(AG33:AG36)</f>
        <v>1.565</v>
      </c>
      <c r="AH32" s="53">
        <f>AVERAGE(AH33:AH36)</f>
        <v>1.9766666666666666</v>
      </c>
      <c r="AI32" s="53">
        <f aca="true" t="shared" si="3" ref="AI32:AN32">AVERAGE(AI33:AI36)</f>
        <v>2.721666666666667</v>
      </c>
      <c r="AJ32" s="53">
        <f t="shared" si="3"/>
        <v>3.035</v>
      </c>
      <c r="AK32" s="53">
        <f t="shared" si="3"/>
        <v>3.663</v>
      </c>
      <c r="AL32" s="53">
        <f t="shared" si="3"/>
        <v>2.74125</v>
      </c>
      <c r="AM32" s="53">
        <f t="shared" si="3"/>
        <v>2.8802499999999998</v>
      </c>
      <c r="AN32" s="53">
        <f t="shared" si="3"/>
        <v>1.8499999999999999</v>
      </c>
      <c r="AO32" s="53">
        <f aca="true" t="shared" si="4" ref="AO32:BK32">AVERAGE(AO33:AO36)</f>
        <v>6</v>
      </c>
      <c r="AP32" s="53">
        <f t="shared" si="4"/>
        <v>2.743</v>
      </c>
      <c r="AQ32" s="53">
        <f t="shared" si="4"/>
        <v>2.5084999999999997</v>
      </c>
      <c r="AR32" s="53">
        <f t="shared" si="4"/>
        <v>2.02075</v>
      </c>
      <c r="AS32" s="53">
        <f>AVERAGE(AS33:AS36)</f>
        <v>2.7900000000000005</v>
      </c>
      <c r="AT32" s="53">
        <f t="shared" si="4"/>
        <v>2.46775</v>
      </c>
      <c r="AU32" s="53">
        <f t="shared" si="4"/>
        <v>2.3135</v>
      </c>
      <c r="AV32" s="53">
        <f>AVERAGE(AV33:AV36)</f>
        <v>4.534666666666666</v>
      </c>
      <c r="AW32" s="53">
        <f t="shared" si="4"/>
        <v>3.1094999999999997</v>
      </c>
      <c r="AX32" s="53">
        <f t="shared" si="4"/>
        <v>3.3660000000000005</v>
      </c>
      <c r="AY32" s="53">
        <f t="shared" si="4"/>
        <v>2.7565</v>
      </c>
      <c r="AZ32" s="53">
        <f>AVERAGE(AZ33:AZ36)</f>
        <v>3.188</v>
      </c>
      <c r="BA32" s="53">
        <f t="shared" si="4"/>
        <v>4.5</v>
      </c>
      <c r="BB32" s="53">
        <f t="shared" si="4"/>
        <v>2.714</v>
      </c>
      <c r="BC32" s="53">
        <f t="shared" si="4"/>
        <v>2.15125</v>
      </c>
      <c r="BD32" s="53">
        <f>AVERAGE(BD33:BD36)</f>
        <v>2.24825</v>
      </c>
      <c r="BE32" s="53">
        <f t="shared" si="4"/>
        <v>1.991</v>
      </c>
      <c r="BF32" s="53">
        <f t="shared" si="4"/>
        <v>1.4095</v>
      </c>
      <c r="BG32" s="53">
        <f t="shared" si="4"/>
        <v>1.70825</v>
      </c>
      <c r="BH32" s="53">
        <f t="shared" si="4"/>
        <v>2.0286666666666666</v>
      </c>
      <c r="BI32" s="53">
        <f t="shared" si="4"/>
        <v>4.216666666666667</v>
      </c>
      <c r="BJ32" s="53">
        <f t="shared" si="4"/>
        <v>1.185</v>
      </c>
      <c r="BK32" s="53">
        <f t="shared" si="4"/>
        <v>1.4733333333333334</v>
      </c>
      <c r="BL32" s="53"/>
      <c r="BM32" s="53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0" customFormat="1" ht="12.75">
      <c r="A33" s="3" t="s">
        <v>68</v>
      </c>
      <c r="B33" s="3">
        <v>3.03</v>
      </c>
      <c r="C33" s="3">
        <v>1.64</v>
      </c>
      <c r="D33" s="3">
        <v>2.41</v>
      </c>
      <c r="E33" s="3">
        <v>2.91</v>
      </c>
      <c r="F33" s="3">
        <v>2.13</v>
      </c>
      <c r="G33" s="3">
        <v>1.67</v>
      </c>
      <c r="H33" s="3">
        <v>2.983</v>
      </c>
      <c r="I33" s="3">
        <v>1.88</v>
      </c>
      <c r="J33" s="3">
        <v>2.12</v>
      </c>
      <c r="K33" s="3">
        <v>1.798</v>
      </c>
      <c r="L33" s="3">
        <v>2.298</v>
      </c>
      <c r="M33" s="3">
        <v>2.384</v>
      </c>
      <c r="N33" s="38" t="s">
        <v>61</v>
      </c>
      <c r="O33" s="38" t="s">
        <v>61</v>
      </c>
      <c r="P33" s="3">
        <v>3.415</v>
      </c>
      <c r="Q33" s="3" t="s">
        <v>61</v>
      </c>
      <c r="R33" s="3">
        <v>2.37</v>
      </c>
      <c r="S33" s="3">
        <v>1.916</v>
      </c>
      <c r="T33" s="3" t="s">
        <v>61</v>
      </c>
      <c r="U33" s="3">
        <v>1.67</v>
      </c>
      <c r="V33" s="3">
        <v>1.8</v>
      </c>
      <c r="W33" s="3">
        <v>3.132</v>
      </c>
      <c r="X33" s="33">
        <v>2.59</v>
      </c>
      <c r="Y33" s="3">
        <v>3.1675</v>
      </c>
      <c r="Z33" s="3">
        <v>4</v>
      </c>
      <c r="AA33" s="3">
        <v>1.5</v>
      </c>
      <c r="AB33" s="3">
        <v>2.66</v>
      </c>
      <c r="AC33" s="3">
        <v>2.92</v>
      </c>
      <c r="AD33" s="3">
        <v>3.0825</v>
      </c>
      <c r="AE33" s="3">
        <v>3.95</v>
      </c>
      <c r="AF33" s="3">
        <v>5.76</v>
      </c>
      <c r="AG33" s="3" t="s">
        <v>61</v>
      </c>
      <c r="AH33" s="3" t="s">
        <v>61</v>
      </c>
      <c r="AI33" s="3">
        <v>2.67</v>
      </c>
      <c r="AJ33" s="3">
        <v>2.25</v>
      </c>
      <c r="AK33" s="3">
        <v>3.25</v>
      </c>
      <c r="AL33" s="3">
        <v>1.3</v>
      </c>
      <c r="AM33" s="3">
        <v>3.55</v>
      </c>
      <c r="AN33" s="3" t="s">
        <v>61</v>
      </c>
      <c r="AO33" s="3" t="s">
        <v>61</v>
      </c>
      <c r="AP33" s="30" t="s">
        <v>61</v>
      </c>
      <c r="AQ33" s="50">
        <v>2.457</v>
      </c>
      <c r="AR33" s="50">
        <v>2.039</v>
      </c>
      <c r="AS33" s="30">
        <v>3.27</v>
      </c>
      <c r="AT33" s="50">
        <v>1.755</v>
      </c>
      <c r="AU33" s="50">
        <v>2.07</v>
      </c>
      <c r="AV33" s="50" t="s">
        <v>69</v>
      </c>
      <c r="AW33" s="55">
        <v>2.52</v>
      </c>
      <c r="AX33" s="50">
        <v>3.493</v>
      </c>
      <c r="AY33" s="50">
        <v>3.025</v>
      </c>
      <c r="AZ33" s="50">
        <v>2.337</v>
      </c>
      <c r="BA33" s="56">
        <v>4.5</v>
      </c>
      <c r="BB33" s="56" t="s">
        <v>61</v>
      </c>
      <c r="BC33" s="51">
        <v>2.085</v>
      </c>
      <c r="BD33" s="51">
        <v>2.343</v>
      </c>
      <c r="BE33" s="51">
        <v>1.417</v>
      </c>
      <c r="BF33" s="51">
        <v>1.88</v>
      </c>
      <c r="BG33" s="51">
        <v>1.812</v>
      </c>
      <c r="BH33" s="51">
        <v>1.04</v>
      </c>
      <c r="BI33" s="58" t="s">
        <v>61</v>
      </c>
      <c r="BJ33" s="51">
        <v>1.2</v>
      </c>
      <c r="BK33" s="51">
        <v>1.32</v>
      </c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0" customFormat="1" ht="12.75">
      <c r="A34" s="3" t="s">
        <v>47</v>
      </c>
      <c r="B34" s="3">
        <v>2.68</v>
      </c>
      <c r="C34" s="3">
        <v>2.93</v>
      </c>
      <c r="D34" s="3">
        <v>3.23</v>
      </c>
      <c r="E34" s="3">
        <v>2.86</v>
      </c>
      <c r="F34" s="3">
        <v>4.39</v>
      </c>
      <c r="G34" s="3">
        <v>3.55</v>
      </c>
      <c r="H34" s="3">
        <v>3.862</v>
      </c>
      <c r="I34" s="3">
        <v>3.338</v>
      </c>
      <c r="J34" s="3">
        <v>3.48</v>
      </c>
      <c r="K34" s="3">
        <v>3.77</v>
      </c>
      <c r="L34" s="3">
        <v>3.106</v>
      </c>
      <c r="M34" s="3">
        <v>4.0742</v>
      </c>
      <c r="N34" s="38" t="s">
        <v>61</v>
      </c>
      <c r="O34" s="38" t="s">
        <v>61</v>
      </c>
      <c r="P34" s="3" t="s">
        <v>61</v>
      </c>
      <c r="Q34" s="3" t="s">
        <v>61</v>
      </c>
      <c r="R34" s="3">
        <v>2.787</v>
      </c>
      <c r="S34" s="3">
        <v>2.956</v>
      </c>
      <c r="T34" s="3">
        <v>2.69</v>
      </c>
      <c r="U34" s="3">
        <v>2.4</v>
      </c>
      <c r="V34" s="3">
        <v>3.925</v>
      </c>
      <c r="W34" s="3">
        <v>2.698</v>
      </c>
      <c r="X34" s="3">
        <v>3.552</v>
      </c>
      <c r="Y34" s="3">
        <v>3.1175</v>
      </c>
      <c r="Z34" s="3">
        <v>2.332</v>
      </c>
      <c r="AA34" s="3">
        <v>3.451</v>
      </c>
      <c r="AB34" s="3">
        <v>3.267</v>
      </c>
      <c r="AC34" s="3">
        <v>3.042</v>
      </c>
      <c r="AD34" s="3">
        <v>4.042</v>
      </c>
      <c r="AE34" s="3">
        <v>4.317</v>
      </c>
      <c r="AF34" s="3">
        <v>8.4</v>
      </c>
      <c r="AG34" s="3" t="s">
        <v>61</v>
      </c>
      <c r="AH34" s="3">
        <v>1.66</v>
      </c>
      <c r="AI34" s="3">
        <v>4.03</v>
      </c>
      <c r="AJ34" s="3">
        <v>5</v>
      </c>
      <c r="AK34" s="3">
        <v>6.99</v>
      </c>
      <c r="AL34" s="3">
        <v>2.967</v>
      </c>
      <c r="AM34" s="3">
        <v>3.896</v>
      </c>
      <c r="AN34" s="3">
        <v>2.3</v>
      </c>
      <c r="AO34" s="3">
        <v>6</v>
      </c>
      <c r="AP34" s="30">
        <v>4.25</v>
      </c>
      <c r="AQ34" s="50">
        <v>4.331</v>
      </c>
      <c r="AR34" s="50">
        <v>2.208</v>
      </c>
      <c r="AS34" s="30">
        <v>3.37</v>
      </c>
      <c r="AT34" s="50">
        <v>2.983</v>
      </c>
      <c r="AU34" s="50">
        <v>2.95</v>
      </c>
      <c r="AV34" s="50">
        <v>2.941</v>
      </c>
      <c r="AW34" s="55">
        <v>3.925</v>
      </c>
      <c r="AX34" s="50">
        <v>5.163</v>
      </c>
      <c r="AY34" s="50">
        <v>4.573</v>
      </c>
      <c r="AZ34" s="50">
        <v>6.473</v>
      </c>
      <c r="BA34" s="56">
        <v>4.5</v>
      </c>
      <c r="BB34" s="56">
        <v>4.192</v>
      </c>
      <c r="BC34" s="51">
        <v>3.26</v>
      </c>
      <c r="BD34" s="51">
        <v>2.6</v>
      </c>
      <c r="BE34" s="51">
        <v>2.853</v>
      </c>
      <c r="BF34" s="51">
        <v>0.54</v>
      </c>
      <c r="BG34" s="51">
        <v>2</v>
      </c>
      <c r="BH34" s="51">
        <v>2.446</v>
      </c>
      <c r="BI34" s="51">
        <v>9</v>
      </c>
      <c r="BJ34" s="51">
        <v>1</v>
      </c>
      <c r="BK34" s="58" t="s">
        <v>61</v>
      </c>
      <c r="BL34" s="58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0" customFormat="1" ht="12.75">
      <c r="A35" s="3" t="s">
        <v>60</v>
      </c>
      <c r="B35" s="3">
        <v>1.62</v>
      </c>
      <c r="C35" s="3">
        <v>1.74</v>
      </c>
      <c r="D35" s="3">
        <v>1.74</v>
      </c>
      <c r="E35" s="3">
        <v>1.88</v>
      </c>
      <c r="F35" s="3">
        <v>2.18</v>
      </c>
      <c r="G35" s="3">
        <v>2.8</v>
      </c>
      <c r="H35" s="3">
        <v>2.321</v>
      </c>
      <c r="I35" s="3">
        <v>1.432</v>
      </c>
      <c r="J35" s="3">
        <v>2.297</v>
      </c>
      <c r="K35" s="3">
        <v>2.065</v>
      </c>
      <c r="L35" s="3">
        <v>2.099</v>
      </c>
      <c r="M35" s="3">
        <v>1.658</v>
      </c>
      <c r="N35" s="38" t="s">
        <v>61</v>
      </c>
      <c r="O35" s="38" t="s">
        <v>61</v>
      </c>
      <c r="P35" s="3">
        <v>2</v>
      </c>
      <c r="Q35" s="3">
        <v>1.3</v>
      </c>
      <c r="R35" s="3" t="s">
        <v>61</v>
      </c>
      <c r="S35" s="3">
        <v>1.16</v>
      </c>
      <c r="T35" s="3">
        <v>1.52</v>
      </c>
      <c r="U35" s="3">
        <v>1.6</v>
      </c>
      <c r="V35" s="3" t="s">
        <v>61</v>
      </c>
      <c r="W35" s="3">
        <v>1.957</v>
      </c>
      <c r="X35" s="3">
        <v>1.4</v>
      </c>
      <c r="Y35" s="3">
        <v>1.708</v>
      </c>
      <c r="Z35" s="3">
        <v>3.01</v>
      </c>
      <c r="AA35" s="3">
        <v>1.918</v>
      </c>
      <c r="AB35" s="3">
        <v>1.9125</v>
      </c>
      <c r="AC35" s="3">
        <v>1.87</v>
      </c>
      <c r="AD35" s="3">
        <v>1.4</v>
      </c>
      <c r="AE35" s="3">
        <v>2.81</v>
      </c>
      <c r="AF35" s="3">
        <v>1.175</v>
      </c>
      <c r="AG35" s="3">
        <v>1.565</v>
      </c>
      <c r="AH35" s="3">
        <v>1.87</v>
      </c>
      <c r="AI35" s="3">
        <v>1.465</v>
      </c>
      <c r="AJ35" s="3">
        <v>1.855</v>
      </c>
      <c r="AK35" s="3">
        <v>2.277</v>
      </c>
      <c r="AL35" s="3">
        <v>1.498</v>
      </c>
      <c r="AM35" s="3">
        <v>1.405</v>
      </c>
      <c r="AN35" s="3">
        <v>1.4</v>
      </c>
      <c r="AO35" s="3" t="s">
        <v>61</v>
      </c>
      <c r="AP35" s="30" t="s">
        <v>61</v>
      </c>
      <c r="AQ35" s="50">
        <v>1.616</v>
      </c>
      <c r="AR35" s="50">
        <v>1.574</v>
      </c>
      <c r="AS35" s="30">
        <v>1.73</v>
      </c>
      <c r="AT35" s="50">
        <v>1.233</v>
      </c>
      <c r="AU35" s="50">
        <v>2.199</v>
      </c>
      <c r="AV35" s="50">
        <v>1.933</v>
      </c>
      <c r="AW35" s="55">
        <v>1.943</v>
      </c>
      <c r="AX35" s="50">
        <v>2.508</v>
      </c>
      <c r="AY35" s="50">
        <v>1.75</v>
      </c>
      <c r="AZ35" s="50">
        <v>2.066</v>
      </c>
      <c r="BA35" s="56" t="s">
        <v>61</v>
      </c>
      <c r="BB35" s="56">
        <v>1.45</v>
      </c>
      <c r="BC35" s="51">
        <v>1.5</v>
      </c>
      <c r="BD35" s="51">
        <v>1.95</v>
      </c>
      <c r="BE35" s="51">
        <v>1.778</v>
      </c>
      <c r="BF35" s="30">
        <v>1.52</v>
      </c>
      <c r="BG35" s="51">
        <v>1.276</v>
      </c>
      <c r="BH35" s="58" t="s">
        <v>61</v>
      </c>
      <c r="BI35" s="51">
        <v>1.91</v>
      </c>
      <c r="BJ35" s="51">
        <v>1.126</v>
      </c>
      <c r="BK35" s="51">
        <v>1.8</v>
      </c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0" customFormat="1" ht="12.75">
      <c r="A36" s="3" t="s">
        <v>48</v>
      </c>
      <c r="B36" s="3">
        <v>1.61</v>
      </c>
      <c r="C36" s="3">
        <v>1.83</v>
      </c>
      <c r="D36" s="3">
        <v>1.9</v>
      </c>
      <c r="E36" s="3">
        <v>2</v>
      </c>
      <c r="F36" s="3">
        <v>1.73</v>
      </c>
      <c r="G36" s="3">
        <v>2.32</v>
      </c>
      <c r="H36" s="3">
        <v>1.92</v>
      </c>
      <c r="I36" s="3">
        <v>1.965</v>
      </c>
      <c r="J36" s="3">
        <v>1.7</v>
      </c>
      <c r="K36" s="3">
        <v>1.736</v>
      </c>
      <c r="L36" s="3">
        <v>1.435</v>
      </c>
      <c r="M36" s="3">
        <v>1.465</v>
      </c>
      <c r="N36" s="38" t="s">
        <v>61</v>
      </c>
      <c r="O36" s="38" t="s">
        <v>61</v>
      </c>
      <c r="P36" s="3" t="s">
        <v>61</v>
      </c>
      <c r="Q36" s="3">
        <v>2</v>
      </c>
      <c r="R36" s="3" t="s">
        <v>61</v>
      </c>
      <c r="S36" s="3">
        <v>1.4</v>
      </c>
      <c r="T36" s="3">
        <v>1.18</v>
      </c>
      <c r="U36" s="3">
        <v>1.6</v>
      </c>
      <c r="V36" s="3" t="s">
        <v>61</v>
      </c>
      <c r="W36" s="3">
        <v>1.41</v>
      </c>
      <c r="X36" s="3">
        <v>2.678</v>
      </c>
      <c r="Y36" s="3">
        <v>1.816</v>
      </c>
      <c r="Z36" s="3">
        <v>1.656</v>
      </c>
      <c r="AA36" s="3">
        <v>3</v>
      </c>
      <c r="AB36" s="3">
        <v>2.29</v>
      </c>
      <c r="AC36" s="3">
        <v>1.7</v>
      </c>
      <c r="AD36" s="3">
        <v>1.75</v>
      </c>
      <c r="AE36" s="3">
        <v>1.33</v>
      </c>
      <c r="AF36" s="3">
        <v>1.5275</v>
      </c>
      <c r="AG36" s="3" t="s">
        <v>61</v>
      </c>
      <c r="AH36" s="3">
        <v>2.4</v>
      </c>
      <c r="AI36" s="3" t="s">
        <v>61</v>
      </c>
      <c r="AJ36" s="3" t="s">
        <v>61</v>
      </c>
      <c r="AK36" s="3">
        <v>2.135</v>
      </c>
      <c r="AL36" s="3">
        <v>5.2</v>
      </c>
      <c r="AM36" s="3">
        <v>2.67</v>
      </c>
      <c r="AN36" s="3" t="s">
        <v>61</v>
      </c>
      <c r="AO36" s="3" t="s">
        <v>61</v>
      </c>
      <c r="AP36" s="30">
        <v>1.236</v>
      </c>
      <c r="AQ36" s="50">
        <v>1.63</v>
      </c>
      <c r="AR36" s="50">
        <v>2.262</v>
      </c>
      <c r="AS36" s="30" t="s">
        <v>69</v>
      </c>
      <c r="AT36" s="50">
        <v>3.9</v>
      </c>
      <c r="AU36" s="50">
        <v>2.035</v>
      </c>
      <c r="AV36" s="50">
        <v>8.73</v>
      </c>
      <c r="AW36" s="55">
        <v>4.05</v>
      </c>
      <c r="AX36" s="50">
        <v>2.3</v>
      </c>
      <c r="AY36" s="50">
        <v>1.678</v>
      </c>
      <c r="AZ36" s="50">
        <v>1.876</v>
      </c>
      <c r="BA36" s="56" t="s">
        <v>61</v>
      </c>
      <c r="BB36" s="56">
        <v>2.5</v>
      </c>
      <c r="BC36" s="51">
        <v>1.76</v>
      </c>
      <c r="BD36" s="51">
        <v>2.1</v>
      </c>
      <c r="BE36" s="51">
        <v>1.916</v>
      </c>
      <c r="BF36" s="51">
        <v>1.698</v>
      </c>
      <c r="BG36" s="51">
        <v>1.745</v>
      </c>
      <c r="BH36" s="51">
        <v>2.6</v>
      </c>
      <c r="BI36" s="51">
        <v>1.74</v>
      </c>
      <c r="BJ36" s="51">
        <v>1.414</v>
      </c>
      <c r="BK36" s="51">
        <v>1.3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07" customFormat="1" ht="12.75">
      <c r="A37" s="95" t="s">
        <v>75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02"/>
      <c r="AQ37" s="102"/>
      <c r="AR37" s="102"/>
      <c r="AS37" s="102"/>
      <c r="AT37" s="102"/>
      <c r="AU37" s="102"/>
      <c r="AV37" s="102"/>
      <c r="AW37" s="103"/>
      <c r="AX37" s="102"/>
      <c r="AY37" s="102"/>
      <c r="AZ37" s="102"/>
      <c r="BA37" s="104"/>
      <c r="BB37" s="104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42" customFormat="1" ht="12.75">
      <c r="A38" s="38" t="s">
        <v>46</v>
      </c>
      <c r="B38" s="38">
        <f>AVERAGE(B39:B42)</f>
        <v>2190.9025</v>
      </c>
      <c r="C38" s="38">
        <f>AVERAGE(C39:C42)</f>
        <v>1864.6954999999998</v>
      </c>
      <c r="D38" s="38">
        <f>AVERAGE(D39:D42)</f>
        <v>1603.3925</v>
      </c>
      <c r="E38" s="38">
        <f>AVERAGE(E39:E42)</f>
        <v>2426.965</v>
      </c>
      <c r="F38" s="38">
        <v>2611.25</v>
      </c>
      <c r="G38" s="38">
        <f aca="true" t="shared" si="5" ref="G38:M38">AVERAGE(G39:G42)</f>
        <v>2447.5</v>
      </c>
      <c r="H38" s="38">
        <f t="shared" si="5"/>
        <v>2282.2915000000003</v>
      </c>
      <c r="I38" s="38">
        <f t="shared" si="5"/>
        <v>1340.2082500000001</v>
      </c>
      <c r="J38" s="38">
        <f t="shared" si="5"/>
        <v>4462.42575</v>
      </c>
      <c r="K38" s="38">
        <f t="shared" si="5"/>
        <v>3328.15975</v>
      </c>
      <c r="L38" s="38">
        <f t="shared" si="5"/>
        <v>2084.01485</v>
      </c>
      <c r="M38" s="38">
        <f t="shared" si="5"/>
        <v>2898.492075</v>
      </c>
      <c r="N38" s="38" t="s">
        <v>61</v>
      </c>
      <c r="O38" s="38" t="s">
        <v>61</v>
      </c>
      <c r="P38" s="149">
        <f>AVERAGE(P39:P42)</f>
        <v>2875</v>
      </c>
      <c r="Q38" s="149">
        <f aca="true" t="shared" si="6" ref="Q38:W38">AVERAGE(Q39:Q42)</f>
        <v>1325</v>
      </c>
      <c r="R38" s="149">
        <f t="shared" si="6"/>
        <v>1665.96155</v>
      </c>
      <c r="S38" s="149">
        <f t="shared" si="6"/>
        <v>1289.3181749999999</v>
      </c>
      <c r="T38" s="149">
        <f t="shared" si="6"/>
        <v>1250.8333333333333</v>
      </c>
      <c r="U38" s="149">
        <f t="shared" si="6"/>
        <v>1031.25</v>
      </c>
      <c r="V38" s="149">
        <f t="shared" si="6"/>
        <v>1590.625</v>
      </c>
      <c r="W38" s="149">
        <f t="shared" si="6"/>
        <v>2208.387425</v>
      </c>
      <c r="X38" s="149">
        <f aca="true" t="shared" si="7" ref="X38:AC38">AVERAGE(X39:X42)</f>
        <v>1783.6010999999999</v>
      </c>
      <c r="Y38" s="149">
        <f t="shared" si="7"/>
        <v>2286.803975</v>
      </c>
      <c r="Z38" s="38">
        <f t="shared" si="7"/>
        <v>3161.4585</v>
      </c>
      <c r="AA38" s="38">
        <f t="shared" si="7"/>
        <v>1834.525</v>
      </c>
      <c r="AB38" s="38">
        <f t="shared" si="7"/>
        <v>2346.5275</v>
      </c>
      <c r="AC38" s="38">
        <f t="shared" si="7"/>
        <v>1621.25</v>
      </c>
      <c r="AD38" s="38">
        <v>2970</v>
      </c>
      <c r="AE38" s="53">
        <f>AVERAGE(AE39:AE42)</f>
        <v>3539.5832499999997</v>
      </c>
      <c r="AF38" s="53">
        <f>AVERAGE(AF39:AF42)</f>
        <v>3288.125</v>
      </c>
      <c r="AG38" s="53">
        <f>AVERAGE(AG39:AG42)</f>
        <v>725</v>
      </c>
      <c r="AH38" s="53">
        <f>AVERAGE(AH39:AH42)</f>
        <v>1916.6666666666667</v>
      </c>
      <c r="AI38" s="53">
        <f aca="true" t="shared" si="8" ref="AI38:AN38">AVERAGE(AI39:AI42)</f>
        <v>1923.3333333333333</v>
      </c>
      <c r="AJ38" s="53">
        <f t="shared" si="8"/>
        <v>3433.3333333333335</v>
      </c>
      <c r="AK38" s="53">
        <f t="shared" si="8"/>
        <v>5411.25</v>
      </c>
      <c r="AL38" s="53">
        <f t="shared" si="8"/>
        <v>1295</v>
      </c>
      <c r="AM38" s="53">
        <f t="shared" si="8"/>
        <v>1971.66675</v>
      </c>
      <c r="AN38" s="53">
        <f t="shared" si="8"/>
        <v>1525</v>
      </c>
      <c r="AO38" s="53">
        <f aca="true" t="shared" si="9" ref="AO38:BA38">AVERAGE(AO39:AO42)</f>
        <v>2100</v>
      </c>
      <c r="AP38" s="53">
        <f t="shared" si="9"/>
        <v>1620.833</v>
      </c>
      <c r="AQ38" s="53">
        <f t="shared" si="9"/>
        <v>1495.1915000000001</v>
      </c>
      <c r="AR38" s="53">
        <f t="shared" si="9"/>
        <v>1818.3092500000002</v>
      </c>
      <c r="AS38" s="53">
        <f>AVERAGE(AS39:AS42)</f>
        <v>1493.54</v>
      </c>
      <c r="AT38" s="53">
        <f>AVERAGE(AT39:AT42)</f>
        <v>1452.0832500000001</v>
      </c>
      <c r="AU38" s="53">
        <f t="shared" si="9"/>
        <v>1879.4940000000001</v>
      </c>
      <c r="AV38" s="53">
        <f t="shared" si="9"/>
        <v>1957.4076666666667</v>
      </c>
      <c r="AW38" s="53">
        <f t="shared" si="9"/>
        <v>2861.0225</v>
      </c>
      <c r="AX38" s="53">
        <f t="shared" si="9"/>
        <v>2300.95825</v>
      </c>
      <c r="AY38" s="53">
        <f t="shared" si="9"/>
        <v>2240</v>
      </c>
      <c r="AZ38" s="53">
        <f t="shared" si="9"/>
        <v>2735.52075</v>
      </c>
      <c r="BA38" s="57">
        <f t="shared" si="9"/>
        <v>3537.5</v>
      </c>
      <c r="BB38" s="57">
        <f aca="true" t="shared" si="10" ref="BB38:BK38">AVERAGE(BB39:BB42)</f>
        <v>1977.7776666666668</v>
      </c>
      <c r="BC38" s="57">
        <f t="shared" si="10"/>
        <v>2309.41075</v>
      </c>
      <c r="BD38" s="53">
        <f t="shared" si="10"/>
        <v>3132.2219999999998</v>
      </c>
      <c r="BE38" s="57">
        <f t="shared" si="10"/>
        <v>3028.5465</v>
      </c>
      <c r="BF38" s="57">
        <f t="shared" si="10"/>
        <v>2142.8559999999998</v>
      </c>
      <c r="BG38" s="57">
        <f t="shared" si="10"/>
        <v>1606.534</v>
      </c>
      <c r="BH38" s="57">
        <f t="shared" si="10"/>
        <v>1327.7776666666666</v>
      </c>
      <c r="BI38" s="57">
        <f t="shared" si="10"/>
        <v>5250</v>
      </c>
      <c r="BJ38" s="57">
        <f t="shared" si="10"/>
        <v>1101.6665</v>
      </c>
      <c r="BK38" s="57">
        <f t="shared" si="10"/>
        <v>3216.6666666666665</v>
      </c>
      <c r="BL38" s="57"/>
      <c r="BM38" s="57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0" customFormat="1" ht="12.75">
      <c r="A39" s="3" t="s">
        <v>68</v>
      </c>
      <c r="B39" s="3">
        <v>2061.11</v>
      </c>
      <c r="C39" s="3">
        <v>1616.667</v>
      </c>
      <c r="D39" s="3">
        <v>912.5</v>
      </c>
      <c r="E39" s="3">
        <v>2542.86</v>
      </c>
      <c r="F39" s="3">
        <v>1980</v>
      </c>
      <c r="G39" s="3">
        <v>1000</v>
      </c>
      <c r="H39" s="3">
        <v>1654.166</v>
      </c>
      <c r="I39" s="3">
        <v>1433.333</v>
      </c>
      <c r="J39" s="3">
        <v>2312.5</v>
      </c>
      <c r="K39" s="3">
        <v>2525</v>
      </c>
      <c r="L39" s="3">
        <v>1833.333</v>
      </c>
      <c r="M39" s="3">
        <v>2457.1429</v>
      </c>
      <c r="N39" s="38" t="s">
        <v>61</v>
      </c>
      <c r="O39" s="38" t="s">
        <v>61</v>
      </c>
      <c r="P39" s="3">
        <v>4250</v>
      </c>
      <c r="Q39" s="3" t="s">
        <v>61</v>
      </c>
      <c r="R39" s="3">
        <v>1575</v>
      </c>
      <c r="S39" s="3">
        <v>1366.667</v>
      </c>
      <c r="T39" s="3" t="s">
        <v>61</v>
      </c>
      <c r="U39" s="3">
        <v>1250</v>
      </c>
      <c r="V39" s="3">
        <v>900</v>
      </c>
      <c r="W39" s="3">
        <v>2183.3333</v>
      </c>
      <c r="X39" s="3">
        <v>2560</v>
      </c>
      <c r="Y39" s="3">
        <v>3750</v>
      </c>
      <c r="Z39" s="3">
        <v>2000</v>
      </c>
      <c r="AA39" s="3">
        <v>750</v>
      </c>
      <c r="AB39" s="3">
        <v>1644.44</v>
      </c>
      <c r="AC39" s="3">
        <v>1750</v>
      </c>
      <c r="AD39" s="3">
        <v>1962</v>
      </c>
      <c r="AE39" s="3">
        <v>2850</v>
      </c>
      <c r="AF39" s="3">
        <v>7200</v>
      </c>
      <c r="AG39" s="3" t="s">
        <v>61</v>
      </c>
      <c r="AH39" s="3" t="s">
        <v>61</v>
      </c>
      <c r="AI39" s="3">
        <v>2000</v>
      </c>
      <c r="AJ39" s="3">
        <v>4500</v>
      </c>
      <c r="AK39" s="3">
        <v>3637.5</v>
      </c>
      <c r="AL39" s="3">
        <v>650</v>
      </c>
      <c r="AM39" s="3">
        <v>1775</v>
      </c>
      <c r="AN39" s="3" t="s">
        <v>61</v>
      </c>
      <c r="AO39" s="3" t="s">
        <v>61</v>
      </c>
      <c r="AP39" s="50" t="s">
        <v>61</v>
      </c>
      <c r="AQ39" s="50">
        <v>1562.5</v>
      </c>
      <c r="AR39" s="50">
        <v>1428.571</v>
      </c>
      <c r="AS39" s="50">
        <v>2104.16</v>
      </c>
      <c r="AT39" s="50">
        <v>1450</v>
      </c>
      <c r="AU39" s="50">
        <v>1533.333</v>
      </c>
      <c r="AV39" s="50" t="s">
        <v>61</v>
      </c>
      <c r="AW39" s="55">
        <v>1500</v>
      </c>
      <c r="AX39" s="50">
        <v>3512.5</v>
      </c>
      <c r="AY39" s="50">
        <v>2150</v>
      </c>
      <c r="AZ39" s="50">
        <v>2158.333</v>
      </c>
      <c r="BA39" s="56">
        <v>4500</v>
      </c>
      <c r="BB39" s="56" t="s">
        <v>61</v>
      </c>
      <c r="BC39" s="51">
        <v>2650</v>
      </c>
      <c r="BD39" s="51">
        <v>3230</v>
      </c>
      <c r="BE39" s="51">
        <v>1166.6</v>
      </c>
      <c r="BF39" s="51">
        <v>1700</v>
      </c>
      <c r="BG39" s="51">
        <v>1713.636</v>
      </c>
      <c r="BH39" s="51">
        <v>1300</v>
      </c>
      <c r="BI39" s="58" t="s">
        <v>61</v>
      </c>
      <c r="BJ39" s="51">
        <v>966.666</v>
      </c>
      <c r="BK39" s="51">
        <v>1650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0" customFormat="1" ht="12.75">
      <c r="A40" s="3" t="s">
        <v>47</v>
      </c>
      <c r="B40" s="3">
        <v>3377.5</v>
      </c>
      <c r="C40" s="3">
        <v>3159.615</v>
      </c>
      <c r="D40" s="3">
        <v>1297.5</v>
      </c>
      <c r="E40" s="3">
        <v>2055</v>
      </c>
      <c r="F40" s="3">
        <v>2950</v>
      </c>
      <c r="G40" s="3">
        <v>3270</v>
      </c>
      <c r="H40" s="3">
        <v>2290</v>
      </c>
      <c r="I40" s="3">
        <v>1720</v>
      </c>
      <c r="J40" s="3">
        <v>2856.25</v>
      </c>
      <c r="K40" s="3">
        <v>2472.222</v>
      </c>
      <c r="L40" s="3">
        <v>2439.09</v>
      </c>
      <c r="M40" s="3">
        <v>2735.7143</v>
      </c>
      <c r="N40" s="38" t="s">
        <v>61</v>
      </c>
      <c r="O40" s="38" t="s">
        <v>61</v>
      </c>
      <c r="P40" s="3" t="s">
        <v>61</v>
      </c>
      <c r="Q40" s="3" t="s">
        <v>61</v>
      </c>
      <c r="R40" s="3">
        <v>1756.9231</v>
      </c>
      <c r="S40" s="3">
        <v>1597.2727</v>
      </c>
      <c r="T40" s="3">
        <v>1962.5</v>
      </c>
      <c r="U40" s="3">
        <v>1275</v>
      </c>
      <c r="V40" s="3">
        <v>2281.25</v>
      </c>
      <c r="W40" s="3">
        <v>2595.4545</v>
      </c>
      <c r="X40" s="3">
        <v>1628.5714</v>
      </c>
      <c r="Y40" s="3">
        <v>1719.0909</v>
      </c>
      <c r="Z40" s="3">
        <v>2362.5</v>
      </c>
      <c r="AA40" s="3">
        <v>2816.67</v>
      </c>
      <c r="AB40" s="3">
        <v>2375</v>
      </c>
      <c r="AC40" s="3">
        <v>2090</v>
      </c>
      <c r="AD40" s="3">
        <v>3105</v>
      </c>
      <c r="AE40" s="3">
        <v>4425</v>
      </c>
      <c r="AF40" s="3">
        <v>4200</v>
      </c>
      <c r="AG40" s="3" t="s">
        <v>61</v>
      </c>
      <c r="AH40" s="3">
        <v>3750</v>
      </c>
      <c r="AI40" s="3">
        <v>3365</v>
      </c>
      <c r="AJ40" s="3">
        <v>5000</v>
      </c>
      <c r="AK40" s="3">
        <v>8400</v>
      </c>
      <c r="AL40" s="3">
        <v>1030</v>
      </c>
      <c r="AM40" s="3">
        <v>3120</v>
      </c>
      <c r="AN40" s="3">
        <v>1750</v>
      </c>
      <c r="AO40" s="3">
        <v>2100</v>
      </c>
      <c r="AP40" s="50">
        <v>2125</v>
      </c>
      <c r="AQ40" s="50">
        <v>2275</v>
      </c>
      <c r="AR40" s="50">
        <v>1533.333</v>
      </c>
      <c r="AS40" s="50">
        <v>2170</v>
      </c>
      <c r="AT40" s="50">
        <v>1775</v>
      </c>
      <c r="AU40" s="50">
        <v>2067.5</v>
      </c>
      <c r="AV40" s="50">
        <v>2205.556</v>
      </c>
      <c r="AW40" s="55">
        <v>2709.09</v>
      </c>
      <c r="AX40" s="50">
        <v>2433.333</v>
      </c>
      <c r="AY40" s="50">
        <v>2833.333</v>
      </c>
      <c r="AZ40" s="50">
        <v>4040</v>
      </c>
      <c r="BA40" s="56">
        <v>2575</v>
      </c>
      <c r="BB40" s="56">
        <v>2708.333</v>
      </c>
      <c r="BC40" s="51">
        <v>3535.5</v>
      </c>
      <c r="BD40" s="51">
        <v>2123.888</v>
      </c>
      <c r="BE40" s="51">
        <v>2800</v>
      </c>
      <c r="BF40" s="51">
        <v>3250</v>
      </c>
      <c r="BG40" s="51">
        <v>1300</v>
      </c>
      <c r="BH40" s="51">
        <v>1383.333</v>
      </c>
      <c r="BI40" s="51">
        <v>4500</v>
      </c>
      <c r="BJ40" s="58">
        <v>90</v>
      </c>
      <c r="BK40" s="58" t="s">
        <v>61</v>
      </c>
      <c r="BL40" s="58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0" customFormat="1" ht="12.75">
      <c r="A41" s="3" t="s">
        <v>60</v>
      </c>
      <c r="B41" s="3">
        <v>1775</v>
      </c>
      <c r="C41" s="3">
        <v>1512.5</v>
      </c>
      <c r="D41" s="3">
        <v>2753.57</v>
      </c>
      <c r="E41" s="3">
        <v>3610</v>
      </c>
      <c r="F41" s="3">
        <v>4540</v>
      </c>
      <c r="G41" s="3">
        <v>4200</v>
      </c>
      <c r="H41" s="3">
        <v>4065</v>
      </c>
      <c r="I41" s="3">
        <v>1057.5</v>
      </c>
      <c r="J41" s="3">
        <v>11264.286</v>
      </c>
      <c r="K41" s="3">
        <v>7003.75</v>
      </c>
      <c r="L41" s="3">
        <v>2863.6364</v>
      </c>
      <c r="M41" s="3">
        <v>4390</v>
      </c>
      <c r="N41" s="38" t="s">
        <v>61</v>
      </c>
      <c r="O41" s="38" t="s">
        <v>61</v>
      </c>
      <c r="P41" s="3">
        <v>1500</v>
      </c>
      <c r="Q41" s="3">
        <v>650</v>
      </c>
      <c r="R41" s="3" t="s">
        <v>61</v>
      </c>
      <c r="S41" s="3">
        <v>1493.333</v>
      </c>
      <c r="T41" s="3">
        <v>760</v>
      </c>
      <c r="U41" s="3">
        <v>800</v>
      </c>
      <c r="V41" s="3" t="s">
        <v>61</v>
      </c>
      <c r="W41" s="3">
        <v>3121.4286</v>
      </c>
      <c r="X41" s="3">
        <v>1750</v>
      </c>
      <c r="Y41" s="3">
        <v>1978.125</v>
      </c>
      <c r="Z41" s="3">
        <v>7166.667</v>
      </c>
      <c r="AA41" s="3">
        <v>2271.43</v>
      </c>
      <c r="AB41" s="3">
        <v>4150</v>
      </c>
      <c r="AC41" s="3">
        <v>945</v>
      </c>
      <c r="AD41" s="3">
        <v>5600</v>
      </c>
      <c r="AE41" s="3">
        <v>4883.333</v>
      </c>
      <c r="AF41" s="3">
        <v>470</v>
      </c>
      <c r="AG41" s="3">
        <v>725</v>
      </c>
      <c r="AH41" s="3">
        <v>1400</v>
      </c>
      <c r="AI41" s="3">
        <v>405</v>
      </c>
      <c r="AJ41" s="3">
        <v>800</v>
      </c>
      <c r="AK41" s="3">
        <v>8095</v>
      </c>
      <c r="AL41" s="3">
        <v>2200</v>
      </c>
      <c r="AM41" s="3">
        <v>991.667</v>
      </c>
      <c r="AN41" s="3">
        <v>1300</v>
      </c>
      <c r="AO41" s="3" t="s">
        <v>61</v>
      </c>
      <c r="AP41" s="50" t="s">
        <v>61</v>
      </c>
      <c r="AQ41" s="50">
        <v>976.6</v>
      </c>
      <c r="AR41" s="50">
        <v>2778</v>
      </c>
      <c r="AS41" s="50">
        <v>1700</v>
      </c>
      <c r="AT41" s="50">
        <v>633.333</v>
      </c>
      <c r="AU41" s="50">
        <v>2667.143</v>
      </c>
      <c r="AV41" s="50">
        <v>1650</v>
      </c>
      <c r="AW41" s="55">
        <v>4785</v>
      </c>
      <c r="AX41" s="50">
        <v>1358</v>
      </c>
      <c r="AY41" s="50">
        <v>2660</v>
      </c>
      <c r="AZ41" s="50">
        <v>2843.75</v>
      </c>
      <c r="BA41" s="56" t="s">
        <v>61</v>
      </c>
      <c r="BB41" s="56">
        <v>1975</v>
      </c>
      <c r="BC41" s="51">
        <v>1420</v>
      </c>
      <c r="BD41" s="51">
        <v>5325</v>
      </c>
      <c r="BE41" s="51">
        <v>6783.3</v>
      </c>
      <c r="BF41" s="58">
        <v>1835.71</v>
      </c>
      <c r="BG41" s="51">
        <v>2300</v>
      </c>
      <c r="BH41" s="58" t="s">
        <v>61</v>
      </c>
      <c r="BI41" s="51">
        <v>9200</v>
      </c>
      <c r="BJ41" s="51">
        <v>2280</v>
      </c>
      <c r="BK41" s="51">
        <v>6000</v>
      </c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0" customFormat="1" ht="12.75">
      <c r="A42" s="3" t="s">
        <v>48</v>
      </c>
      <c r="B42" s="3">
        <v>1550</v>
      </c>
      <c r="C42" s="3">
        <v>1170</v>
      </c>
      <c r="D42" s="3">
        <v>1450</v>
      </c>
      <c r="E42" s="3">
        <v>1500</v>
      </c>
      <c r="F42" s="3">
        <v>975</v>
      </c>
      <c r="G42" s="3">
        <v>1320</v>
      </c>
      <c r="H42" s="3">
        <v>1120</v>
      </c>
      <c r="I42" s="3">
        <v>1150</v>
      </c>
      <c r="J42" s="3">
        <v>1416.667</v>
      </c>
      <c r="K42" s="3">
        <v>1311.667</v>
      </c>
      <c r="L42" s="3">
        <v>1200</v>
      </c>
      <c r="M42" s="3">
        <v>2011.1111</v>
      </c>
      <c r="N42" s="38" t="s">
        <v>61</v>
      </c>
      <c r="O42" s="38" t="s">
        <v>61</v>
      </c>
      <c r="P42" s="3" t="s">
        <v>61</v>
      </c>
      <c r="Q42" s="3">
        <v>2000</v>
      </c>
      <c r="R42" s="3" t="s">
        <v>61</v>
      </c>
      <c r="S42" s="3">
        <v>700</v>
      </c>
      <c r="T42" s="3">
        <v>1030</v>
      </c>
      <c r="U42" s="3">
        <v>800</v>
      </c>
      <c r="V42" s="3" t="s">
        <v>61</v>
      </c>
      <c r="W42" s="3">
        <v>933.3333</v>
      </c>
      <c r="X42" s="3">
        <v>1195.833</v>
      </c>
      <c r="Y42" s="3">
        <v>1700</v>
      </c>
      <c r="Z42" s="3">
        <v>1116.667</v>
      </c>
      <c r="AA42" s="3">
        <v>1500</v>
      </c>
      <c r="AB42" s="3">
        <v>1216.67</v>
      </c>
      <c r="AC42" s="3">
        <v>1700</v>
      </c>
      <c r="AD42" s="3">
        <v>1212</v>
      </c>
      <c r="AE42" s="3">
        <v>2000</v>
      </c>
      <c r="AF42" s="3">
        <v>1282.5</v>
      </c>
      <c r="AG42" s="3" t="s">
        <v>61</v>
      </c>
      <c r="AH42" s="3">
        <v>600</v>
      </c>
      <c r="AI42" s="3" t="s">
        <v>61</v>
      </c>
      <c r="AJ42" s="3" t="s">
        <v>61</v>
      </c>
      <c r="AK42" s="3">
        <v>1512.5</v>
      </c>
      <c r="AL42" s="3">
        <v>1300</v>
      </c>
      <c r="AM42" s="3">
        <v>2000</v>
      </c>
      <c r="AN42" s="3" t="s">
        <v>61</v>
      </c>
      <c r="AO42" s="3" t="s">
        <v>61</v>
      </c>
      <c r="AP42" s="50">
        <v>1116.666</v>
      </c>
      <c r="AQ42" s="50">
        <v>1166.666</v>
      </c>
      <c r="AR42" s="50">
        <v>1533.333</v>
      </c>
      <c r="AS42" s="50">
        <v>0</v>
      </c>
      <c r="AT42" s="50">
        <v>1950</v>
      </c>
      <c r="AU42" s="50">
        <v>1250</v>
      </c>
      <c r="AV42" s="50">
        <v>2016.667</v>
      </c>
      <c r="AW42" s="55">
        <v>2450</v>
      </c>
      <c r="AX42" s="50">
        <v>1900</v>
      </c>
      <c r="AY42" s="50">
        <v>1316.667</v>
      </c>
      <c r="AZ42" s="50">
        <v>1900</v>
      </c>
      <c r="BA42" s="56" t="s">
        <v>61</v>
      </c>
      <c r="BB42" s="56">
        <v>1250</v>
      </c>
      <c r="BC42" s="51">
        <v>1632.143</v>
      </c>
      <c r="BD42" s="51">
        <v>1850</v>
      </c>
      <c r="BE42" s="51">
        <v>1364.286</v>
      </c>
      <c r="BF42" s="51">
        <v>1785.714</v>
      </c>
      <c r="BG42" s="51">
        <v>1112.5</v>
      </c>
      <c r="BH42" s="51">
        <v>1300</v>
      </c>
      <c r="BI42" s="51">
        <v>2050</v>
      </c>
      <c r="BJ42" s="51">
        <v>1070</v>
      </c>
      <c r="BK42" s="51">
        <v>2000</v>
      </c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07" customFormat="1" ht="12.75">
      <c r="A43" s="95" t="s">
        <v>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102"/>
      <c r="AQ43" s="102"/>
      <c r="AR43" s="102"/>
      <c r="AS43" s="102"/>
      <c r="AT43" s="102"/>
      <c r="AU43" s="102"/>
      <c r="AV43" s="102"/>
      <c r="AW43" s="103"/>
      <c r="AX43" s="102"/>
      <c r="AY43" s="102"/>
      <c r="AZ43" s="102"/>
      <c r="BA43" s="104"/>
      <c r="BB43" s="104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42" customFormat="1" ht="12.75">
      <c r="A44" s="38" t="s">
        <v>46</v>
      </c>
      <c r="B44" s="38">
        <f>AVERAGE(B45:B48)</f>
        <v>6.22925</v>
      </c>
      <c r="C44" s="38">
        <f>AVERAGE(C45:C48)</f>
        <v>3.0075000000000003</v>
      </c>
      <c r="D44" s="38">
        <f>AVERAGE(D45:D48)</f>
        <v>7.07375</v>
      </c>
      <c r="E44" s="38">
        <f>AVERAGE(E45:E48)</f>
        <v>6.33875</v>
      </c>
      <c r="F44" s="38">
        <v>5.16875</v>
      </c>
      <c r="G44" s="38">
        <f aca="true" t="shared" si="11" ref="G44:M44">AVERAGE(G45:G48)</f>
        <v>6.666666666666667</v>
      </c>
      <c r="H44" s="38">
        <f t="shared" si="11"/>
        <v>5.68325</v>
      </c>
      <c r="I44" s="38">
        <f t="shared" si="11"/>
        <v>5.10825</v>
      </c>
      <c r="J44" s="38">
        <f t="shared" si="11"/>
        <v>9.64425</v>
      </c>
      <c r="K44" s="38">
        <f t="shared" si="11"/>
        <v>9.65625</v>
      </c>
      <c r="L44" s="38">
        <f t="shared" si="11"/>
        <v>4.955</v>
      </c>
      <c r="M44" s="38">
        <f t="shared" si="11"/>
        <v>5.028125</v>
      </c>
      <c r="N44" s="38" t="s">
        <v>61</v>
      </c>
      <c r="O44" s="38" t="s">
        <v>61</v>
      </c>
      <c r="P44" s="149">
        <f>AVERAGE(P45:P48)</f>
        <v>15</v>
      </c>
      <c r="Q44" s="149">
        <f aca="true" t="shared" si="12" ref="Q44:W44">AVERAGE(Q45:Q48)</f>
        <v>16.111</v>
      </c>
      <c r="R44" s="149">
        <f t="shared" si="12"/>
        <v>18.955</v>
      </c>
      <c r="S44" s="149">
        <f t="shared" si="12"/>
        <v>6.47225</v>
      </c>
      <c r="T44" s="149">
        <f t="shared" si="12"/>
        <v>10.05</v>
      </c>
      <c r="U44" s="149">
        <f t="shared" si="12"/>
        <v>4.83325</v>
      </c>
      <c r="V44" s="149">
        <f t="shared" si="12"/>
        <v>8.4285</v>
      </c>
      <c r="W44" s="149">
        <f t="shared" si="12"/>
        <v>3.07125</v>
      </c>
      <c r="X44" s="149">
        <f aca="true" t="shared" si="13" ref="X44:AC44">AVERAGE(X45:X48)</f>
        <v>5.91675</v>
      </c>
      <c r="Y44" s="149">
        <f t="shared" si="13"/>
        <v>2.59375</v>
      </c>
      <c r="Z44" s="149">
        <f t="shared" si="13"/>
        <v>3.6875</v>
      </c>
      <c r="AA44" s="149">
        <f t="shared" si="13"/>
        <v>2.0566666666666666</v>
      </c>
      <c r="AB44" s="38">
        <f t="shared" si="13"/>
        <v>7.9285</v>
      </c>
      <c r="AC44" s="38">
        <f t="shared" si="13"/>
        <v>5.6</v>
      </c>
      <c r="AD44" s="38">
        <v>2.266</v>
      </c>
      <c r="AE44" s="53">
        <f>AVERAGE(AE45:AE48)</f>
        <v>2.970333333333333</v>
      </c>
      <c r="AF44" s="53">
        <f>AVERAGE(AF45:AF48)</f>
        <v>6.125</v>
      </c>
      <c r="AG44" s="53" t="s">
        <v>61</v>
      </c>
      <c r="AH44" s="53">
        <f>AVERAGE(AH45:AH48)</f>
        <v>6</v>
      </c>
      <c r="AI44" s="53">
        <f aca="true" t="shared" si="14" ref="AI44:AN44">AVERAGE(AI45:AI48)</f>
        <v>0.5</v>
      </c>
      <c r="AJ44" s="53">
        <f t="shared" si="14"/>
        <v>1.3333333333333333</v>
      </c>
      <c r="AK44" s="53">
        <f t="shared" si="14"/>
        <v>-2.325</v>
      </c>
      <c r="AL44" s="53">
        <f t="shared" si="14"/>
        <v>4.125</v>
      </c>
      <c r="AM44" s="53">
        <f t="shared" si="14"/>
        <v>3.5</v>
      </c>
      <c r="AN44" s="53">
        <f t="shared" si="14"/>
        <v>16</v>
      </c>
      <c r="AO44" s="53">
        <f aca="true" t="shared" si="15" ref="AO44:AU44">AVERAGE(AO45:AO48)</f>
        <v>7</v>
      </c>
      <c r="AP44" s="53">
        <f t="shared" si="15"/>
        <v>9.75</v>
      </c>
      <c r="AQ44" s="53">
        <f t="shared" si="15"/>
        <v>5.8</v>
      </c>
      <c r="AR44" s="53">
        <f t="shared" si="15"/>
        <v>6.1875</v>
      </c>
      <c r="AS44" s="53">
        <f t="shared" si="15"/>
        <v>5.47925</v>
      </c>
      <c r="AT44" s="53">
        <f t="shared" si="15"/>
        <v>6.1945</v>
      </c>
      <c r="AU44" s="53">
        <f t="shared" si="15"/>
        <v>4.935499999999999</v>
      </c>
      <c r="AV44" s="53">
        <f aca="true" t="shared" si="16" ref="AV44:BK44">AVERAGE(AV45:AV48)</f>
        <v>2.6526666666666667</v>
      </c>
      <c r="AW44" s="53">
        <f t="shared" si="16"/>
        <v>11.85425</v>
      </c>
      <c r="AX44" s="53">
        <f t="shared" si="16"/>
        <v>4.9046666666666665</v>
      </c>
      <c r="AY44" s="53">
        <f t="shared" si="16"/>
        <v>4.099</v>
      </c>
      <c r="AZ44" s="53">
        <f t="shared" si="16"/>
        <v>6.3755</v>
      </c>
      <c r="BA44" s="53">
        <f t="shared" si="16"/>
        <v>4.7</v>
      </c>
      <c r="BB44" s="53">
        <f t="shared" si="16"/>
        <v>9.33325</v>
      </c>
      <c r="BC44" s="53">
        <f t="shared" si="16"/>
        <v>14.5465</v>
      </c>
      <c r="BD44" s="53">
        <f t="shared" si="16"/>
        <v>7.80875</v>
      </c>
      <c r="BE44" s="53">
        <f t="shared" si="16"/>
        <v>10.08025</v>
      </c>
      <c r="BF44" s="53">
        <f t="shared" si="16"/>
        <v>14.068249999999999</v>
      </c>
      <c r="BG44" s="53">
        <f t="shared" si="16"/>
        <v>12.099499999999999</v>
      </c>
      <c r="BH44" s="53">
        <f t="shared" si="16"/>
        <v>10.25</v>
      </c>
      <c r="BI44" s="53">
        <f t="shared" si="16"/>
        <v>13.62075</v>
      </c>
      <c r="BJ44" s="53">
        <f t="shared" si="16"/>
        <v>7.3886666666666665</v>
      </c>
      <c r="BK44" s="53">
        <f t="shared" si="16"/>
        <v>6.6</v>
      </c>
      <c r="BL44" s="53"/>
      <c r="BM44" s="53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0" customFormat="1" ht="12.75">
      <c r="A45" s="3" t="s">
        <v>68</v>
      </c>
      <c r="B45" s="3">
        <v>11.667</v>
      </c>
      <c r="C45" s="3">
        <v>-5</v>
      </c>
      <c r="D45" s="3">
        <v>14.75</v>
      </c>
      <c r="E45" s="3">
        <v>9.25</v>
      </c>
      <c r="F45" s="3">
        <v>9</v>
      </c>
      <c r="G45" s="3" t="s">
        <v>61</v>
      </c>
      <c r="H45" s="3">
        <v>10.667</v>
      </c>
      <c r="I45" s="3">
        <v>12</v>
      </c>
      <c r="J45" s="3">
        <v>12.333</v>
      </c>
      <c r="K45" s="3">
        <v>21</v>
      </c>
      <c r="L45" s="3">
        <v>7.571</v>
      </c>
      <c r="M45" s="3">
        <v>8.8</v>
      </c>
      <c r="N45" s="38" t="s">
        <v>61</v>
      </c>
      <c r="O45" s="38" t="s">
        <v>61</v>
      </c>
      <c r="P45" s="3" t="s">
        <v>61</v>
      </c>
      <c r="Q45" s="3" t="s">
        <v>61</v>
      </c>
      <c r="R45" s="3">
        <v>20.625</v>
      </c>
      <c r="S45" s="3">
        <v>10</v>
      </c>
      <c r="T45" s="3" t="s">
        <v>61</v>
      </c>
      <c r="U45" s="3">
        <v>13</v>
      </c>
      <c r="V45" s="3" t="s">
        <v>61</v>
      </c>
      <c r="W45" s="3">
        <v>2.333</v>
      </c>
      <c r="X45" s="3">
        <v>14</v>
      </c>
      <c r="Y45" s="3">
        <v>2.75</v>
      </c>
      <c r="Z45" s="3">
        <v>-1</v>
      </c>
      <c r="AA45" s="3" t="s">
        <v>61</v>
      </c>
      <c r="AB45" s="3">
        <v>10.857</v>
      </c>
      <c r="AC45" s="3" t="s">
        <v>61</v>
      </c>
      <c r="AD45" s="3">
        <v>3</v>
      </c>
      <c r="AE45" s="3">
        <v>6.625</v>
      </c>
      <c r="AF45" s="3">
        <v>17</v>
      </c>
      <c r="AG45" s="3" t="s">
        <v>61</v>
      </c>
      <c r="AH45" s="3" t="s">
        <v>61</v>
      </c>
      <c r="AI45" s="3" t="s">
        <v>61</v>
      </c>
      <c r="AJ45" s="3">
        <v>10</v>
      </c>
      <c r="AK45" s="3">
        <v>11.2</v>
      </c>
      <c r="AL45" s="3" t="s">
        <v>61</v>
      </c>
      <c r="AM45" s="3">
        <v>8</v>
      </c>
      <c r="AN45" s="3" t="s">
        <v>61</v>
      </c>
      <c r="AO45" s="3" t="s">
        <v>61</v>
      </c>
      <c r="AP45" s="50" t="s">
        <v>61</v>
      </c>
      <c r="AQ45" s="50">
        <v>9.5</v>
      </c>
      <c r="AR45" s="50">
        <v>16.25</v>
      </c>
      <c r="AS45" s="50">
        <v>3.417</v>
      </c>
      <c r="AT45" s="50">
        <v>10</v>
      </c>
      <c r="AU45" s="50">
        <v>8.75</v>
      </c>
      <c r="AV45" s="50" t="s">
        <v>69</v>
      </c>
      <c r="AW45" s="56">
        <v>16.667</v>
      </c>
      <c r="AX45" s="50">
        <v>9.143</v>
      </c>
      <c r="AY45" s="50">
        <v>3.333</v>
      </c>
      <c r="AZ45" s="50">
        <v>12.214</v>
      </c>
      <c r="BA45" s="56">
        <v>3</v>
      </c>
      <c r="BB45" s="56">
        <v>20</v>
      </c>
      <c r="BC45" s="51">
        <v>24</v>
      </c>
      <c r="BD45" s="51">
        <v>11.5</v>
      </c>
      <c r="BE45" s="51">
        <v>1.5</v>
      </c>
      <c r="BF45" s="51">
        <v>21.25</v>
      </c>
      <c r="BG45" s="51">
        <v>12.94</v>
      </c>
      <c r="BH45" s="58" t="s">
        <v>61</v>
      </c>
      <c r="BI45" s="51">
        <v>30</v>
      </c>
      <c r="BJ45" s="51">
        <v>12.5</v>
      </c>
      <c r="BK45" s="58" t="s">
        <v>61</v>
      </c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0" customFormat="1" ht="12.75">
      <c r="A46" s="3" t="s">
        <v>47</v>
      </c>
      <c r="B46" s="3">
        <v>8</v>
      </c>
      <c r="C46" s="3">
        <v>6.33</v>
      </c>
      <c r="D46" s="3">
        <v>7.67</v>
      </c>
      <c r="E46" s="3">
        <v>6.73</v>
      </c>
      <c r="F46" s="3">
        <v>5</v>
      </c>
      <c r="G46" s="3">
        <v>14.4</v>
      </c>
      <c r="H46" s="3">
        <v>4.4</v>
      </c>
      <c r="I46" s="3">
        <v>5</v>
      </c>
      <c r="J46" s="3">
        <v>12.444</v>
      </c>
      <c r="K46" s="3">
        <v>8.75</v>
      </c>
      <c r="L46" s="3">
        <v>6.272</v>
      </c>
      <c r="M46" s="3">
        <v>5</v>
      </c>
      <c r="N46" s="38" t="s">
        <v>61</v>
      </c>
      <c r="O46" s="38" t="s">
        <v>61</v>
      </c>
      <c r="P46" s="3" t="s">
        <v>61</v>
      </c>
      <c r="Q46" s="3">
        <v>32.333</v>
      </c>
      <c r="R46" s="3">
        <v>17.285</v>
      </c>
      <c r="S46" s="3">
        <v>13.889</v>
      </c>
      <c r="T46" s="3">
        <v>13</v>
      </c>
      <c r="U46" s="3">
        <v>6.333</v>
      </c>
      <c r="V46" s="3">
        <v>8.4285</v>
      </c>
      <c r="W46" s="3">
        <v>4.285</v>
      </c>
      <c r="X46" s="3">
        <v>1.667</v>
      </c>
      <c r="Y46" s="3">
        <v>7.125</v>
      </c>
      <c r="Z46" s="3">
        <v>9.75</v>
      </c>
      <c r="AA46" s="3">
        <v>3.67</v>
      </c>
      <c r="AB46" s="3">
        <v>5</v>
      </c>
      <c r="AC46" s="3">
        <v>5.6</v>
      </c>
      <c r="AD46" s="3">
        <v>1.59</v>
      </c>
      <c r="AE46" s="3">
        <v>-0.714</v>
      </c>
      <c r="AF46" s="3">
        <v>0</v>
      </c>
      <c r="AG46" s="3" t="s">
        <v>61</v>
      </c>
      <c r="AH46" s="3">
        <v>6</v>
      </c>
      <c r="AI46" s="3">
        <v>0.5</v>
      </c>
      <c r="AJ46" s="3">
        <v>-5</v>
      </c>
      <c r="AK46" s="3">
        <v>-30</v>
      </c>
      <c r="AL46" s="3">
        <v>4</v>
      </c>
      <c r="AM46" s="3">
        <v>-1</v>
      </c>
      <c r="AN46" s="3">
        <v>16</v>
      </c>
      <c r="AO46" s="3">
        <v>7</v>
      </c>
      <c r="AP46" s="50">
        <v>16</v>
      </c>
      <c r="AQ46" s="50">
        <v>5.4</v>
      </c>
      <c r="AR46" s="50">
        <v>3</v>
      </c>
      <c r="AS46" s="50">
        <v>-2.5</v>
      </c>
      <c r="AT46" s="50">
        <v>14.278</v>
      </c>
      <c r="AU46" s="50">
        <v>4.325</v>
      </c>
      <c r="AV46" s="50">
        <v>3.625</v>
      </c>
      <c r="AW46" s="56">
        <v>4</v>
      </c>
      <c r="AX46" s="50">
        <v>1.571</v>
      </c>
      <c r="AY46" s="50">
        <v>2.313</v>
      </c>
      <c r="AZ46" s="50">
        <v>4.1</v>
      </c>
      <c r="BA46" s="56">
        <v>6.4</v>
      </c>
      <c r="BB46" s="56">
        <v>10.833</v>
      </c>
      <c r="BC46" s="51">
        <v>22.969</v>
      </c>
      <c r="BD46" s="51">
        <v>14.36</v>
      </c>
      <c r="BE46" s="51">
        <v>16.071</v>
      </c>
      <c r="BF46" s="51">
        <v>15.916</v>
      </c>
      <c r="BG46" s="51">
        <v>20.25</v>
      </c>
      <c r="BH46" s="51">
        <v>22.25</v>
      </c>
      <c r="BI46" s="51">
        <v>13.25</v>
      </c>
      <c r="BJ46" s="58" t="s">
        <v>61</v>
      </c>
      <c r="BK46" s="58" t="s">
        <v>61</v>
      </c>
      <c r="BL46" s="58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  <c r="GC46" s="154"/>
      <c r="GD46" s="154"/>
      <c r="GE46" s="154"/>
      <c r="GF46" s="154"/>
      <c r="GG46" s="154"/>
      <c r="GH46" s="154"/>
      <c r="GI46" s="154"/>
      <c r="GJ46" s="154"/>
      <c r="GK46" s="154"/>
      <c r="GL46" s="154"/>
      <c r="GM46" s="154"/>
      <c r="GN46" s="154"/>
      <c r="GO46" s="154"/>
      <c r="GP46" s="154"/>
      <c r="GQ46" s="154"/>
      <c r="GR46" s="154"/>
      <c r="GS46" s="154"/>
      <c r="GT46" s="154"/>
      <c r="GU46" s="154"/>
      <c r="GV46" s="154"/>
      <c r="GW46" s="154"/>
      <c r="GX46" s="154"/>
      <c r="GY46" s="154"/>
      <c r="GZ46" s="154"/>
      <c r="HA46" s="154"/>
      <c r="HB46" s="154"/>
      <c r="HC46" s="154"/>
      <c r="HD46" s="154"/>
      <c r="HE46" s="154"/>
      <c r="HF46" s="154"/>
      <c r="HG46" s="154"/>
      <c r="HH46" s="154"/>
      <c r="HI46" s="154"/>
      <c r="HJ46" s="154"/>
      <c r="HK46" s="154"/>
      <c r="HL46" s="154"/>
      <c r="HM46" s="154"/>
      <c r="HN46" s="154"/>
      <c r="HO46" s="154"/>
      <c r="HP46" s="154"/>
      <c r="HQ46" s="154"/>
      <c r="HR46" s="154"/>
      <c r="HS46" s="154"/>
      <c r="HT46" s="154"/>
      <c r="HU46" s="154"/>
      <c r="HV46" s="154"/>
      <c r="HW46" s="154"/>
      <c r="HX46" s="154"/>
      <c r="HY46" s="154"/>
      <c r="HZ46" s="154"/>
      <c r="IA46" s="154"/>
      <c r="IB46" s="154"/>
      <c r="IC46" s="154"/>
      <c r="ID46" s="154"/>
      <c r="IE46" s="154"/>
      <c r="IF46" s="154"/>
      <c r="IG46" s="154"/>
      <c r="IH46" s="154"/>
      <c r="II46" s="154"/>
      <c r="IJ46" s="154"/>
      <c r="IK46" s="154"/>
      <c r="IL46" s="154"/>
      <c r="IM46" s="154"/>
      <c r="IN46" s="154"/>
      <c r="IO46" s="154"/>
      <c r="IP46" s="154"/>
      <c r="IQ46" s="154"/>
      <c r="IR46" s="154"/>
      <c r="IS46" s="154"/>
      <c r="IT46" s="154"/>
      <c r="IU46" s="154"/>
      <c r="IV46" s="154"/>
    </row>
    <row r="47" spans="1:256" s="30" customFormat="1" ht="12.75">
      <c r="A47" s="3" t="s">
        <v>60</v>
      </c>
      <c r="B47" s="3">
        <v>3</v>
      </c>
      <c r="C47" s="3">
        <v>7</v>
      </c>
      <c r="D47" s="3">
        <v>3.125</v>
      </c>
      <c r="E47" s="3">
        <v>5.625</v>
      </c>
      <c r="F47" s="3">
        <v>5.3</v>
      </c>
      <c r="G47" s="3">
        <v>2</v>
      </c>
      <c r="H47" s="3">
        <v>4.75</v>
      </c>
      <c r="I47" s="3">
        <v>0.6</v>
      </c>
      <c r="J47" s="3">
        <v>3.5</v>
      </c>
      <c r="K47" s="3">
        <v>6.875</v>
      </c>
      <c r="L47" s="3">
        <v>2.906</v>
      </c>
      <c r="M47" s="3">
        <v>3.375</v>
      </c>
      <c r="N47" s="38" t="s">
        <v>61</v>
      </c>
      <c r="O47" s="38" t="s">
        <v>61</v>
      </c>
      <c r="P47" s="3">
        <v>15</v>
      </c>
      <c r="Q47" s="3">
        <v>0</v>
      </c>
      <c r="R47" s="3" t="s">
        <v>61</v>
      </c>
      <c r="S47" s="3">
        <v>0</v>
      </c>
      <c r="T47" s="3" t="s">
        <v>61</v>
      </c>
      <c r="U47" s="3">
        <v>-1</v>
      </c>
      <c r="V47" s="3" t="s">
        <v>61</v>
      </c>
      <c r="W47" s="3">
        <v>1.667</v>
      </c>
      <c r="X47" s="3">
        <v>1</v>
      </c>
      <c r="Y47" s="3">
        <v>2</v>
      </c>
      <c r="Z47" s="3">
        <v>2</v>
      </c>
      <c r="AA47" s="3">
        <v>0</v>
      </c>
      <c r="AB47" s="3" t="s">
        <v>61</v>
      </c>
      <c r="AC47" s="3" t="s">
        <v>61</v>
      </c>
      <c r="AD47" s="3">
        <v>6</v>
      </c>
      <c r="AE47" s="3">
        <v>3</v>
      </c>
      <c r="AF47" s="3">
        <v>5</v>
      </c>
      <c r="AG47" s="3" t="s">
        <v>61</v>
      </c>
      <c r="AH47" s="3" t="s">
        <v>61</v>
      </c>
      <c r="AI47" s="3" t="s">
        <v>61</v>
      </c>
      <c r="AJ47" s="3">
        <v>-1</v>
      </c>
      <c r="AK47" s="3">
        <v>7</v>
      </c>
      <c r="AL47" s="3">
        <v>4.25</v>
      </c>
      <c r="AM47" s="3" t="s">
        <v>61</v>
      </c>
      <c r="AN47" s="3" t="s">
        <v>61</v>
      </c>
      <c r="AO47" s="3" t="s">
        <v>61</v>
      </c>
      <c r="AP47" s="50" t="s">
        <v>61</v>
      </c>
      <c r="AQ47" s="50" t="s">
        <v>61</v>
      </c>
      <c r="AR47" s="50">
        <v>3</v>
      </c>
      <c r="AS47" s="50">
        <v>21</v>
      </c>
      <c r="AT47" s="50">
        <v>0.5</v>
      </c>
      <c r="AU47" s="50">
        <v>3.167</v>
      </c>
      <c r="AV47" s="50">
        <v>1.333</v>
      </c>
      <c r="AW47" s="56">
        <v>6.75</v>
      </c>
      <c r="AX47" s="50">
        <v>4</v>
      </c>
      <c r="AY47" s="50">
        <v>7.625</v>
      </c>
      <c r="AZ47" s="50">
        <v>3.938</v>
      </c>
      <c r="BA47" s="56" t="s">
        <v>61</v>
      </c>
      <c r="BB47" s="56">
        <v>3</v>
      </c>
      <c r="BC47" s="51">
        <v>6.667</v>
      </c>
      <c r="BD47" s="51">
        <v>3.75</v>
      </c>
      <c r="BE47" s="51">
        <v>15.625</v>
      </c>
      <c r="BF47" s="51">
        <v>12.857</v>
      </c>
      <c r="BG47" s="51">
        <v>10.125</v>
      </c>
      <c r="BH47" s="51">
        <v>5</v>
      </c>
      <c r="BI47" s="51">
        <v>5.333</v>
      </c>
      <c r="BJ47" s="51">
        <v>5.416</v>
      </c>
      <c r="BK47" s="58" t="s">
        <v>61</v>
      </c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0" customFormat="1" ht="12.75">
      <c r="A48" s="3" t="s">
        <v>48</v>
      </c>
      <c r="B48" s="3">
        <v>2.25</v>
      </c>
      <c r="C48" s="3">
        <v>3.7</v>
      </c>
      <c r="D48" s="3">
        <v>2.75</v>
      </c>
      <c r="E48" s="3">
        <v>3.75</v>
      </c>
      <c r="F48" s="3">
        <v>1.375</v>
      </c>
      <c r="G48" s="3">
        <v>3.6</v>
      </c>
      <c r="H48" s="3">
        <v>2.916</v>
      </c>
      <c r="I48" s="3">
        <v>2.833</v>
      </c>
      <c r="J48" s="3">
        <v>10.3</v>
      </c>
      <c r="K48" s="3">
        <v>2</v>
      </c>
      <c r="L48" s="3">
        <v>3.071</v>
      </c>
      <c r="M48" s="3">
        <v>2.9375</v>
      </c>
      <c r="N48" s="38" t="s">
        <v>61</v>
      </c>
      <c r="O48" s="38" t="s">
        <v>61</v>
      </c>
      <c r="P48" s="3" t="s">
        <v>61</v>
      </c>
      <c r="Q48" s="3">
        <v>16</v>
      </c>
      <c r="R48" s="3" t="s">
        <v>61</v>
      </c>
      <c r="S48" s="3">
        <v>2</v>
      </c>
      <c r="T48" s="3">
        <v>7.1</v>
      </c>
      <c r="U48" s="3">
        <v>1</v>
      </c>
      <c r="V48" s="3" t="s">
        <v>61</v>
      </c>
      <c r="W48" s="3">
        <v>4</v>
      </c>
      <c r="X48" s="3">
        <v>7</v>
      </c>
      <c r="Y48" s="3">
        <v>-1.5</v>
      </c>
      <c r="Z48" s="3">
        <v>4</v>
      </c>
      <c r="AA48" s="3">
        <v>2.5</v>
      </c>
      <c r="AB48" s="3" t="s">
        <v>61</v>
      </c>
      <c r="AC48" s="3" t="s">
        <v>61</v>
      </c>
      <c r="AD48" s="3">
        <v>4.5</v>
      </c>
      <c r="AE48" s="3" t="s">
        <v>61</v>
      </c>
      <c r="AF48" s="3">
        <v>2.5</v>
      </c>
      <c r="AG48" s="3" t="s">
        <v>61</v>
      </c>
      <c r="AH48" s="3" t="s">
        <v>61</v>
      </c>
      <c r="AI48" s="3" t="s">
        <v>61</v>
      </c>
      <c r="AJ48" s="3" t="s">
        <v>61</v>
      </c>
      <c r="AK48" s="3">
        <v>2.5</v>
      </c>
      <c r="AL48" s="3" t="s">
        <v>61</v>
      </c>
      <c r="AM48" s="3">
        <v>3.5</v>
      </c>
      <c r="AN48" s="3" t="s">
        <v>61</v>
      </c>
      <c r="AO48" s="3" t="s">
        <v>61</v>
      </c>
      <c r="AP48" s="50">
        <v>3.5</v>
      </c>
      <c r="AQ48" s="50">
        <v>2.5</v>
      </c>
      <c r="AR48" s="50">
        <v>2.5</v>
      </c>
      <c r="AS48" s="50">
        <v>0</v>
      </c>
      <c r="AT48" s="50">
        <v>0</v>
      </c>
      <c r="AU48" s="50">
        <v>3.5</v>
      </c>
      <c r="AV48" s="50">
        <v>3</v>
      </c>
      <c r="AW48" s="56">
        <v>20</v>
      </c>
      <c r="AX48" s="50" t="s">
        <v>61</v>
      </c>
      <c r="AY48" s="50">
        <v>3.125</v>
      </c>
      <c r="AZ48" s="50">
        <v>5.25</v>
      </c>
      <c r="BA48" s="56" t="s">
        <v>61</v>
      </c>
      <c r="BB48" s="56">
        <v>3.5</v>
      </c>
      <c r="BC48" s="51">
        <v>4.55</v>
      </c>
      <c r="BD48" s="51">
        <v>1.625</v>
      </c>
      <c r="BE48" s="51">
        <v>7.125</v>
      </c>
      <c r="BF48" s="51">
        <v>6.25</v>
      </c>
      <c r="BG48" s="51">
        <v>5.083</v>
      </c>
      <c r="BH48" s="51">
        <v>3.5</v>
      </c>
      <c r="BI48" s="51">
        <v>5.9</v>
      </c>
      <c r="BJ48" s="51">
        <v>4.25</v>
      </c>
      <c r="BK48" s="51">
        <v>6.6</v>
      </c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01" customFormat="1" ht="12.75">
      <c r="A49" s="95" t="s">
        <v>77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111"/>
      <c r="AQ49" s="111"/>
      <c r="AR49" s="111"/>
      <c r="AS49" s="111"/>
      <c r="AT49" s="111"/>
      <c r="AU49" s="111"/>
      <c r="AV49" s="111"/>
      <c r="AW49" s="112"/>
      <c r="AX49" s="111"/>
      <c r="AY49" s="111"/>
      <c r="AZ49" s="111"/>
      <c r="BA49" s="112"/>
      <c r="BB49" s="112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0" customFormat="1" ht="12.75">
      <c r="A50" s="38" t="s">
        <v>46</v>
      </c>
      <c r="B50" s="42">
        <f>AVERAGE(B51:B54)</f>
        <v>-9.50175</v>
      </c>
      <c r="C50" s="42">
        <f>AVERAGE(C51:C54)</f>
        <v>-9.04575</v>
      </c>
      <c r="D50" s="38">
        <f>AVERAGE(D51:D54)</f>
        <v>-7.7780000000000005</v>
      </c>
      <c r="E50" s="38">
        <f>AVERAGE(E51:E54)</f>
        <v>-7.5905</v>
      </c>
      <c r="F50" s="38">
        <v>-10.82</v>
      </c>
      <c r="G50" s="38">
        <f>AVERAGE(G51:G54)</f>
        <v>-9.37225</v>
      </c>
      <c r="H50" s="38">
        <f aca="true" t="shared" si="17" ref="H50:M50">AVERAGE(H51:H54)</f>
        <v>-7.82725</v>
      </c>
      <c r="I50" s="38">
        <f t="shared" si="17"/>
        <v>-7.01825</v>
      </c>
      <c r="J50" s="38">
        <f t="shared" si="17"/>
        <v>-7.46525</v>
      </c>
      <c r="K50" s="38">
        <f t="shared" si="17"/>
        <v>-7.536250000000001</v>
      </c>
      <c r="L50" s="38">
        <f t="shared" si="17"/>
        <v>-8.1085</v>
      </c>
      <c r="M50" s="38">
        <f t="shared" si="17"/>
        <v>-8.301925</v>
      </c>
      <c r="N50" s="38" t="s">
        <v>61</v>
      </c>
      <c r="O50" s="38" t="s">
        <v>61</v>
      </c>
      <c r="P50" s="149">
        <f>AVERAGE(P51:P54)</f>
        <v>-12.25</v>
      </c>
      <c r="Q50" s="149">
        <f aca="true" t="shared" si="18" ref="Q50:V50">AVERAGE(Q51:Q54)</f>
        <v>-3.5833333333333335</v>
      </c>
      <c r="R50" s="149">
        <f t="shared" si="18"/>
        <v>-7.455166666666667</v>
      </c>
      <c r="S50" s="149">
        <f t="shared" si="18"/>
        <v>-7.553</v>
      </c>
      <c r="T50" s="149">
        <f t="shared" si="18"/>
        <v>-6.791499999999999</v>
      </c>
      <c r="U50" s="149">
        <f t="shared" si="18"/>
        <v>-4.20825</v>
      </c>
      <c r="V50" s="149">
        <f t="shared" si="18"/>
        <v>-5.287866666666667</v>
      </c>
      <c r="W50" s="149">
        <f aca="true" t="shared" si="19" ref="W50:AC50">AVERAGE(W51:W54)</f>
        <v>-6.99875</v>
      </c>
      <c r="X50" s="149">
        <f t="shared" si="19"/>
        <v>-6.54485</v>
      </c>
      <c r="Y50" s="149">
        <f t="shared" si="19"/>
        <v>-8.283249999999999</v>
      </c>
      <c r="Z50" s="38">
        <f t="shared" si="19"/>
        <v>-6.304500000000001</v>
      </c>
      <c r="AA50" s="38">
        <f t="shared" si="19"/>
        <v>-8.53</v>
      </c>
      <c r="AB50" s="38">
        <f t="shared" si="19"/>
        <v>-7.875</v>
      </c>
      <c r="AC50" s="38">
        <f t="shared" si="19"/>
        <v>-8.0625</v>
      </c>
      <c r="AD50" s="38">
        <v>-8.6785</v>
      </c>
      <c r="AE50" s="41">
        <f>AVERAGE(AE51:AE54)</f>
        <v>-10.4195</v>
      </c>
      <c r="AF50" s="41">
        <f>AVERAGE(AF51:AF54)</f>
        <v>-9.05</v>
      </c>
      <c r="AG50" s="41">
        <f aca="true" t="shared" si="20" ref="AG50:AL50">AVERAGE(AG51:AG54)</f>
        <v>-0.25</v>
      </c>
      <c r="AH50" s="41">
        <f t="shared" si="20"/>
        <v>-3.5</v>
      </c>
      <c r="AI50" s="41">
        <f t="shared" si="20"/>
        <v>-11.333333333333334</v>
      </c>
      <c r="AJ50" s="41">
        <f t="shared" si="20"/>
        <v>-11.333333333333334</v>
      </c>
      <c r="AK50" s="41">
        <f t="shared" si="20"/>
        <v>-11.22925</v>
      </c>
      <c r="AL50" s="38">
        <f t="shared" si="20"/>
        <v>-4.8020000000000005</v>
      </c>
      <c r="AM50" s="53">
        <f aca="true" t="shared" si="21" ref="AM50:AS50">AVERAGE(AM51:AM54)</f>
        <v>-11.128499999999999</v>
      </c>
      <c r="AN50" s="53">
        <f t="shared" si="21"/>
        <v>-19.861</v>
      </c>
      <c r="AO50" s="53">
        <f t="shared" si="21"/>
        <v>-18</v>
      </c>
      <c r="AP50" s="53">
        <f t="shared" si="21"/>
        <v>-3.5</v>
      </c>
      <c r="AQ50" s="53">
        <f t="shared" si="21"/>
        <v>-7.1235</v>
      </c>
      <c r="AR50" s="53">
        <f t="shared" si="21"/>
        <v>-6.836</v>
      </c>
      <c r="AS50" s="53">
        <f t="shared" si="21"/>
        <v>-5.464</v>
      </c>
      <c r="AT50" s="53">
        <f aca="true" t="shared" si="22" ref="AT50:BA50">AVERAGE(AT51:AT54)</f>
        <v>-7.2995</v>
      </c>
      <c r="AU50" s="53">
        <f t="shared" si="22"/>
        <v>-6.7330000000000005</v>
      </c>
      <c r="AV50" s="53">
        <f t="shared" si="22"/>
        <v>-6.5440000000000005</v>
      </c>
      <c r="AW50" s="53">
        <f t="shared" si="22"/>
        <v>-10.89925</v>
      </c>
      <c r="AX50" s="53">
        <f t="shared" si="22"/>
        <v>-9.25825</v>
      </c>
      <c r="AY50" s="53">
        <f t="shared" si="22"/>
        <v>-7.43925</v>
      </c>
      <c r="AZ50" s="53">
        <f t="shared" si="22"/>
        <v>-7.779</v>
      </c>
      <c r="BA50" s="53">
        <f t="shared" si="22"/>
        <v>-6.5553333333333335</v>
      </c>
      <c r="BB50" s="53">
        <f aca="true" t="shared" si="23" ref="BB50:BK50">AVERAGE(BB51:BB54)</f>
        <v>-9.625</v>
      </c>
      <c r="BC50" s="53">
        <f t="shared" si="23"/>
        <v>-7.5657499999999995</v>
      </c>
      <c r="BD50" s="53">
        <f t="shared" si="23"/>
        <v>-9.183</v>
      </c>
      <c r="BE50" s="53">
        <f t="shared" si="23"/>
        <v>-6.894</v>
      </c>
      <c r="BF50" s="53">
        <f t="shared" si="23"/>
        <v>-4.46875</v>
      </c>
      <c r="BG50" s="53">
        <f t="shared" si="23"/>
        <v>-6.04525</v>
      </c>
      <c r="BH50" s="53">
        <f t="shared" si="23"/>
        <v>-3.25</v>
      </c>
      <c r="BI50" s="53">
        <f t="shared" si="23"/>
        <v>-4.81875</v>
      </c>
      <c r="BJ50" s="53">
        <f t="shared" si="23"/>
        <v>-2.4803333333333337</v>
      </c>
      <c r="BK50" s="53">
        <f t="shared" si="23"/>
        <v>-1.5553333333333335</v>
      </c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0" customFormat="1" ht="12.75">
      <c r="A51" s="3" t="s">
        <v>68</v>
      </c>
      <c r="B51" s="3">
        <v>-17.357</v>
      </c>
      <c r="C51" s="30">
        <v>-9.333</v>
      </c>
      <c r="D51" s="3">
        <v>-10.833</v>
      </c>
      <c r="E51" s="3">
        <v>-11.571</v>
      </c>
      <c r="F51" s="3">
        <v>-10.6</v>
      </c>
      <c r="G51" s="3">
        <v>-4</v>
      </c>
      <c r="H51" s="3">
        <v>-10.4</v>
      </c>
      <c r="I51" s="3">
        <v>-8.8</v>
      </c>
      <c r="J51" s="3">
        <v>-10</v>
      </c>
      <c r="K51" s="3">
        <v>-8.8</v>
      </c>
      <c r="L51" s="3">
        <v>-11.889</v>
      </c>
      <c r="M51" s="3">
        <v>-11.5714</v>
      </c>
      <c r="N51" s="38" t="s">
        <v>61</v>
      </c>
      <c r="O51" s="38" t="s">
        <v>61</v>
      </c>
      <c r="P51" s="3">
        <v>-12.5</v>
      </c>
      <c r="Q51" s="3" t="s">
        <v>61</v>
      </c>
      <c r="R51" s="3">
        <v>-9.428</v>
      </c>
      <c r="S51" s="3">
        <v>-5.667</v>
      </c>
      <c r="T51" s="3">
        <v>-13</v>
      </c>
      <c r="U51" s="3">
        <v>-2.333</v>
      </c>
      <c r="V51" s="3">
        <v>-5.5</v>
      </c>
      <c r="W51" s="3">
        <v>-9.571</v>
      </c>
      <c r="X51" s="3">
        <v>-10.4</v>
      </c>
      <c r="Y51" s="3">
        <v>-13.75</v>
      </c>
      <c r="Z51" s="3">
        <v>-11</v>
      </c>
      <c r="AA51" s="3">
        <v>-8.5</v>
      </c>
      <c r="AB51" s="3">
        <v>-11.333</v>
      </c>
      <c r="AC51" s="3">
        <v>-15</v>
      </c>
      <c r="AD51" s="3">
        <v>-15.75</v>
      </c>
      <c r="AE51" s="3">
        <v>-19</v>
      </c>
      <c r="AF51" s="3">
        <v>-20</v>
      </c>
      <c r="AG51" s="3" t="s">
        <v>61</v>
      </c>
      <c r="AH51" s="3" t="s">
        <v>61</v>
      </c>
      <c r="AI51" s="3">
        <v>-15</v>
      </c>
      <c r="AJ51" s="3">
        <v>-13</v>
      </c>
      <c r="AK51" s="30">
        <v>-11</v>
      </c>
      <c r="AL51" s="3">
        <v>-5</v>
      </c>
      <c r="AM51" s="3">
        <v>-21</v>
      </c>
      <c r="AN51" s="3">
        <v>-25</v>
      </c>
      <c r="AO51" s="3" t="s">
        <v>61</v>
      </c>
      <c r="AP51" s="50" t="s">
        <v>61</v>
      </c>
      <c r="AQ51" s="50">
        <v>-6.8</v>
      </c>
      <c r="AR51" s="50">
        <v>-8.75</v>
      </c>
      <c r="AS51" s="50">
        <v>-9.285</v>
      </c>
      <c r="AT51" s="50">
        <v>-5.777</v>
      </c>
      <c r="AU51" s="50">
        <v>-7.666</v>
      </c>
      <c r="AV51" s="56" t="s">
        <v>61</v>
      </c>
      <c r="AW51" s="56">
        <v>-13.333</v>
      </c>
      <c r="AX51" s="50">
        <v>-13</v>
      </c>
      <c r="AY51" s="50">
        <v>-11.8</v>
      </c>
      <c r="AZ51" s="50">
        <v>-7.777</v>
      </c>
      <c r="BA51" s="56">
        <v>-12</v>
      </c>
      <c r="BB51" s="56">
        <v>-15</v>
      </c>
      <c r="BC51" s="51">
        <v>-9.666</v>
      </c>
      <c r="BD51" s="51">
        <v>-12</v>
      </c>
      <c r="BE51" s="51">
        <v>-7.25</v>
      </c>
      <c r="BF51" s="51">
        <v>-5</v>
      </c>
      <c r="BG51" s="51">
        <v>-6.181</v>
      </c>
      <c r="BH51" s="51">
        <v>0</v>
      </c>
      <c r="BI51" s="51">
        <v>-2.5</v>
      </c>
      <c r="BJ51" s="51">
        <v>-5.666</v>
      </c>
      <c r="BK51" s="51">
        <v>-3</v>
      </c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0" customFormat="1" ht="12.75">
      <c r="A52" s="3" t="s">
        <v>47</v>
      </c>
      <c r="B52" s="3">
        <v>-15.15</v>
      </c>
      <c r="C52" s="3">
        <v>-13.75</v>
      </c>
      <c r="D52" s="3">
        <v>-14.636</v>
      </c>
      <c r="E52" s="3">
        <v>-11.625</v>
      </c>
      <c r="F52" s="3">
        <v>-27.67</v>
      </c>
      <c r="G52" s="3">
        <v>-23.889</v>
      </c>
      <c r="H52" s="3">
        <v>-16.2</v>
      </c>
      <c r="I52" s="3">
        <v>-17.416</v>
      </c>
      <c r="J52" s="3">
        <v>-16.444</v>
      </c>
      <c r="K52" s="3">
        <v>-16.545</v>
      </c>
      <c r="L52" s="3">
        <v>-16</v>
      </c>
      <c r="M52" s="3">
        <v>-18.333</v>
      </c>
      <c r="N52" s="38" t="s">
        <v>61</v>
      </c>
      <c r="O52" s="38" t="s">
        <v>61</v>
      </c>
      <c r="P52" s="3" t="s">
        <v>61</v>
      </c>
      <c r="Q52" s="3">
        <v>-6.75</v>
      </c>
      <c r="R52" s="3">
        <v>-12.9375</v>
      </c>
      <c r="S52" s="3">
        <v>-15.545</v>
      </c>
      <c r="T52" s="3">
        <v>-12</v>
      </c>
      <c r="U52" s="3">
        <v>-9.5</v>
      </c>
      <c r="V52" s="3">
        <v>-10.3636</v>
      </c>
      <c r="W52" s="3">
        <v>-10.667</v>
      </c>
      <c r="X52" s="3">
        <v>-11.5714</v>
      </c>
      <c r="Y52" s="3">
        <v>-13.083</v>
      </c>
      <c r="Z52" s="3">
        <v>-8.285</v>
      </c>
      <c r="AA52" s="3">
        <v>-17.4</v>
      </c>
      <c r="AB52" s="3">
        <v>-14.5</v>
      </c>
      <c r="AC52" s="3">
        <v>-11.25</v>
      </c>
      <c r="AD52" s="3">
        <v>-15.714</v>
      </c>
      <c r="AE52" s="3">
        <v>-15.928</v>
      </c>
      <c r="AF52" s="3">
        <v>-13</v>
      </c>
      <c r="AG52" s="3" t="s">
        <v>61</v>
      </c>
      <c r="AH52" s="3">
        <v>-7</v>
      </c>
      <c r="AI52" s="3">
        <v>-18.5</v>
      </c>
      <c r="AJ52" s="3">
        <v>-20</v>
      </c>
      <c r="AK52" s="3">
        <v>-30.75</v>
      </c>
      <c r="AL52" s="3">
        <v>-10.428</v>
      </c>
      <c r="AM52" s="3">
        <v>-20.8</v>
      </c>
      <c r="AN52" s="3">
        <v>-23.75</v>
      </c>
      <c r="AO52" s="3">
        <v>-18</v>
      </c>
      <c r="AP52" s="50">
        <v>-8.833</v>
      </c>
      <c r="AQ52" s="50">
        <v>-14.23</v>
      </c>
      <c r="AR52" s="50">
        <v>-13</v>
      </c>
      <c r="AS52" s="50">
        <v>-9</v>
      </c>
      <c r="AT52" s="50">
        <v>-15.421</v>
      </c>
      <c r="AU52" s="50">
        <v>-14</v>
      </c>
      <c r="AV52" s="50">
        <v>-14.3</v>
      </c>
      <c r="AW52" s="56">
        <v>-16.181</v>
      </c>
      <c r="AX52" s="50">
        <v>-18</v>
      </c>
      <c r="AY52" s="50">
        <v>-12.916</v>
      </c>
      <c r="AZ52" s="50">
        <v>-18.764</v>
      </c>
      <c r="BA52" s="56">
        <v>-12.666</v>
      </c>
      <c r="BB52" s="56">
        <v>-17</v>
      </c>
      <c r="BC52" s="51">
        <v>-12.55</v>
      </c>
      <c r="BD52" s="51">
        <v>-17.266</v>
      </c>
      <c r="BE52" s="51">
        <v>-15.368</v>
      </c>
      <c r="BF52" s="51">
        <v>-7.5</v>
      </c>
      <c r="BG52" s="51">
        <v>-11.375</v>
      </c>
      <c r="BH52" s="51">
        <v>-10</v>
      </c>
      <c r="BI52" s="51">
        <v>-12.833</v>
      </c>
      <c r="BJ52" s="58" t="s">
        <v>61</v>
      </c>
      <c r="BK52" s="58" t="s">
        <v>61</v>
      </c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0" customFormat="1" ht="12.75">
      <c r="A53" s="3" t="s">
        <v>60</v>
      </c>
      <c r="B53" s="3">
        <v>-1.5</v>
      </c>
      <c r="C53" s="3">
        <v>-8.6</v>
      </c>
      <c r="D53" s="3">
        <v>-2.143</v>
      </c>
      <c r="E53" s="3">
        <v>-3.166</v>
      </c>
      <c r="F53" s="3">
        <v>-1.78</v>
      </c>
      <c r="G53" s="3">
        <v>-6</v>
      </c>
      <c r="H53" s="3">
        <v>-1.909</v>
      </c>
      <c r="I53" s="3">
        <v>-0.857</v>
      </c>
      <c r="J53" s="3">
        <v>-1.75</v>
      </c>
      <c r="K53" s="3">
        <v>-2.3</v>
      </c>
      <c r="L53" s="3">
        <v>-2.117</v>
      </c>
      <c r="M53" s="3">
        <v>-0.667</v>
      </c>
      <c r="N53" s="38" t="s">
        <v>61</v>
      </c>
      <c r="O53" s="38" t="s">
        <v>61</v>
      </c>
      <c r="P53" s="3">
        <v>-12</v>
      </c>
      <c r="Q53" s="3">
        <v>0</v>
      </c>
      <c r="R53" s="3">
        <v>0</v>
      </c>
      <c r="S53" s="3">
        <v>-7</v>
      </c>
      <c r="T53" s="3">
        <v>-0.333</v>
      </c>
      <c r="U53" s="3">
        <v>-2</v>
      </c>
      <c r="V53" s="3">
        <v>0</v>
      </c>
      <c r="W53" s="3">
        <v>-6.09</v>
      </c>
      <c r="X53" s="3">
        <v>-0.875</v>
      </c>
      <c r="Y53" s="3">
        <v>-3.3</v>
      </c>
      <c r="Z53" s="3">
        <v>-2.6</v>
      </c>
      <c r="AA53" s="3">
        <v>-3.22</v>
      </c>
      <c r="AB53" s="3">
        <v>-2</v>
      </c>
      <c r="AC53" s="3">
        <v>-1</v>
      </c>
      <c r="AD53" s="3">
        <v>-0.25</v>
      </c>
      <c r="AE53" s="3">
        <v>-2.75</v>
      </c>
      <c r="AF53" s="3">
        <v>0</v>
      </c>
      <c r="AG53" s="3">
        <v>-0.25</v>
      </c>
      <c r="AH53" s="3">
        <v>-0.5</v>
      </c>
      <c r="AI53" s="3">
        <v>-0.5</v>
      </c>
      <c r="AJ53" s="3">
        <v>-1</v>
      </c>
      <c r="AK53" s="3">
        <v>-1.167</v>
      </c>
      <c r="AL53" s="3">
        <v>-1.28</v>
      </c>
      <c r="AM53" s="3">
        <v>-0.714</v>
      </c>
      <c r="AN53" s="3">
        <v>-10.833</v>
      </c>
      <c r="AO53" s="3" t="s">
        <v>61</v>
      </c>
      <c r="AP53" s="50">
        <v>0</v>
      </c>
      <c r="AQ53" s="50">
        <v>-6.214</v>
      </c>
      <c r="AR53" s="50">
        <v>-1.166</v>
      </c>
      <c r="AS53" s="50">
        <v>-0.571</v>
      </c>
      <c r="AT53" s="50">
        <v>-2</v>
      </c>
      <c r="AU53" s="50">
        <v>-3.6</v>
      </c>
      <c r="AV53" s="50">
        <v>-1.666</v>
      </c>
      <c r="AW53" s="56">
        <v>-2.75</v>
      </c>
      <c r="AX53" s="50">
        <v>-2.7</v>
      </c>
      <c r="AY53" s="50">
        <v>-2.375</v>
      </c>
      <c r="AZ53" s="50">
        <v>-1.375</v>
      </c>
      <c r="BA53" s="56">
        <v>5</v>
      </c>
      <c r="BB53" s="56">
        <v>-0.5</v>
      </c>
      <c r="BC53" s="51">
        <v>-5.333</v>
      </c>
      <c r="BD53" s="51">
        <v>-2.666</v>
      </c>
      <c r="BE53" s="51">
        <v>-1.333</v>
      </c>
      <c r="BF53" s="51">
        <v>-2</v>
      </c>
      <c r="BG53" s="51">
        <v>-4</v>
      </c>
      <c r="BH53" s="51">
        <v>0</v>
      </c>
      <c r="BI53" s="51">
        <v>-0.8</v>
      </c>
      <c r="BJ53" s="51">
        <v>-0.375</v>
      </c>
      <c r="BK53" s="51">
        <v>0</v>
      </c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0" customFormat="1" ht="12.75">
      <c r="A54" s="3" t="s">
        <v>48</v>
      </c>
      <c r="B54" s="3">
        <v>-4</v>
      </c>
      <c r="C54" s="3">
        <v>-4.5</v>
      </c>
      <c r="D54" s="3">
        <v>-3.5</v>
      </c>
      <c r="E54" s="3">
        <v>-4</v>
      </c>
      <c r="F54" s="3">
        <v>-3.23</v>
      </c>
      <c r="G54" s="3">
        <v>-3.6</v>
      </c>
      <c r="H54" s="3">
        <v>-2.8</v>
      </c>
      <c r="I54" s="3">
        <v>-1</v>
      </c>
      <c r="J54" s="3">
        <v>-1.667</v>
      </c>
      <c r="K54" s="3">
        <v>-2.5</v>
      </c>
      <c r="L54" s="3">
        <v>-2.428</v>
      </c>
      <c r="M54" s="3">
        <v>-2.6363</v>
      </c>
      <c r="N54" s="38" t="s">
        <v>61</v>
      </c>
      <c r="O54" s="38" t="s">
        <v>61</v>
      </c>
      <c r="P54" s="3" t="s">
        <v>61</v>
      </c>
      <c r="Q54" s="3">
        <v>-4</v>
      </c>
      <c r="R54" s="3" t="s">
        <v>61</v>
      </c>
      <c r="S54" s="3">
        <v>-2</v>
      </c>
      <c r="T54" s="3">
        <v>-1.833</v>
      </c>
      <c r="U54" s="3">
        <v>-3</v>
      </c>
      <c r="V54" s="3" t="s">
        <v>61</v>
      </c>
      <c r="W54" s="3">
        <v>-1.667</v>
      </c>
      <c r="X54" s="3">
        <v>-3.333</v>
      </c>
      <c r="Y54" s="3">
        <v>-3</v>
      </c>
      <c r="Z54" s="3">
        <v>-3.333</v>
      </c>
      <c r="AA54" s="3">
        <v>-5</v>
      </c>
      <c r="AB54" s="3">
        <v>-3.667</v>
      </c>
      <c r="AC54" s="3">
        <v>-5</v>
      </c>
      <c r="AD54" s="3">
        <v>-3</v>
      </c>
      <c r="AE54" s="3">
        <v>-4</v>
      </c>
      <c r="AF54" s="3">
        <v>-3.2</v>
      </c>
      <c r="AG54" s="3" t="s">
        <v>61</v>
      </c>
      <c r="AH54" s="3">
        <v>-3</v>
      </c>
      <c r="AI54" s="3" t="s">
        <v>61</v>
      </c>
      <c r="AJ54" s="3" t="s">
        <v>61</v>
      </c>
      <c r="AK54" s="3">
        <v>-2</v>
      </c>
      <c r="AL54" s="3">
        <v>-2.5</v>
      </c>
      <c r="AM54" s="3">
        <v>-2</v>
      </c>
      <c r="AN54" s="3" t="s">
        <v>61</v>
      </c>
      <c r="AO54" s="3" t="s">
        <v>61</v>
      </c>
      <c r="AP54" s="50">
        <v>-1.667</v>
      </c>
      <c r="AQ54" s="50">
        <v>-1.25</v>
      </c>
      <c r="AR54" s="50">
        <v>-4.428</v>
      </c>
      <c r="AS54" s="50">
        <v>-3</v>
      </c>
      <c r="AT54" s="50">
        <v>-6</v>
      </c>
      <c r="AU54" s="50">
        <v>-1.666</v>
      </c>
      <c r="AV54" s="50">
        <v>-3.666</v>
      </c>
      <c r="AW54" s="56">
        <v>-11.333</v>
      </c>
      <c r="AX54" s="50">
        <v>-3.333</v>
      </c>
      <c r="AY54" s="50">
        <v>-2.666</v>
      </c>
      <c r="AZ54" s="50">
        <v>-3.2</v>
      </c>
      <c r="BA54" s="56" t="s">
        <v>61</v>
      </c>
      <c r="BB54" s="56">
        <v>-6</v>
      </c>
      <c r="BC54" s="51">
        <v>-2.714</v>
      </c>
      <c r="BD54" s="51">
        <v>-4.8</v>
      </c>
      <c r="BE54" s="51">
        <v>-3.625</v>
      </c>
      <c r="BF54" s="51">
        <v>-3.375</v>
      </c>
      <c r="BG54" s="51">
        <v>-2.625</v>
      </c>
      <c r="BH54" s="51">
        <v>-3</v>
      </c>
      <c r="BI54" s="51">
        <v>-3.142</v>
      </c>
      <c r="BJ54" s="51">
        <v>-1.4</v>
      </c>
      <c r="BK54" s="51">
        <v>-1.666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20" customFormat="1" ht="12.75">
      <c r="A55" s="94" t="s">
        <v>84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115"/>
      <c r="AQ55" s="115"/>
      <c r="AR55" s="115"/>
      <c r="AS55" s="115"/>
      <c r="AT55" s="115"/>
      <c r="AU55" s="115"/>
      <c r="AV55" s="115"/>
      <c r="AW55" s="116"/>
      <c r="AX55" s="115"/>
      <c r="AY55" s="115"/>
      <c r="AZ55" s="115"/>
      <c r="BA55" s="117"/>
      <c r="BB55" s="117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2" customFormat="1" ht="12.75">
      <c r="A56" s="38" t="s">
        <v>51</v>
      </c>
      <c r="B56" s="38">
        <v>75.475</v>
      </c>
      <c r="C56" s="38">
        <v>69.956</v>
      </c>
      <c r="D56" s="38">
        <v>72.405</v>
      </c>
      <c r="E56" s="38">
        <v>69.637</v>
      </c>
      <c r="F56" s="38">
        <v>74.62</v>
      </c>
      <c r="G56" s="38">
        <v>74.259</v>
      </c>
      <c r="H56" s="38">
        <v>75.418</v>
      </c>
      <c r="I56" s="38">
        <v>71.798</v>
      </c>
      <c r="J56" s="38">
        <v>70.484</v>
      </c>
      <c r="K56" s="38">
        <v>69.331</v>
      </c>
      <c r="L56" s="38">
        <v>68.573</v>
      </c>
      <c r="M56" s="38">
        <v>68.722</v>
      </c>
      <c r="N56" s="38">
        <v>72.987</v>
      </c>
      <c r="O56" s="38">
        <v>70.538</v>
      </c>
      <c r="P56" s="38">
        <v>72.097</v>
      </c>
      <c r="Q56" s="38">
        <v>73.389</v>
      </c>
      <c r="R56" s="38">
        <v>78.467</v>
      </c>
      <c r="S56" s="38">
        <v>81.506</v>
      </c>
      <c r="T56" s="38">
        <v>82.638</v>
      </c>
      <c r="U56" s="38">
        <v>78.675</v>
      </c>
      <c r="V56" s="38">
        <v>76.56</v>
      </c>
      <c r="W56" s="38">
        <v>72.925</v>
      </c>
      <c r="X56" s="38">
        <v>71.292</v>
      </c>
      <c r="Y56" s="38">
        <v>74.285</v>
      </c>
      <c r="Z56" s="38">
        <v>74.415</v>
      </c>
      <c r="AA56" s="38">
        <v>73.111</v>
      </c>
      <c r="AB56" s="38">
        <v>71.095</v>
      </c>
      <c r="AC56" s="38">
        <v>71.778</v>
      </c>
      <c r="AD56" s="38">
        <v>68.167</v>
      </c>
      <c r="AE56" s="38">
        <v>68.186</v>
      </c>
      <c r="AF56" s="42">
        <v>67.5</v>
      </c>
      <c r="AG56" s="38">
        <v>68.545</v>
      </c>
      <c r="AH56" s="38">
        <v>67.385</v>
      </c>
      <c r="AI56" s="38">
        <v>66.754</v>
      </c>
      <c r="AJ56" s="38">
        <v>68.15</v>
      </c>
      <c r="AK56" s="38">
        <v>68.105</v>
      </c>
      <c r="AL56" s="38">
        <v>72.025</v>
      </c>
      <c r="AM56" s="38">
        <v>76.875</v>
      </c>
      <c r="AN56" s="38">
        <v>79.73</v>
      </c>
      <c r="AO56" s="38">
        <v>95.825</v>
      </c>
      <c r="AP56" s="53">
        <v>86.528</v>
      </c>
      <c r="AQ56" s="53">
        <v>77.642</v>
      </c>
      <c r="AR56" s="53">
        <v>75.641</v>
      </c>
      <c r="AS56" s="53">
        <v>71.209</v>
      </c>
      <c r="AT56" s="53">
        <v>78.734</v>
      </c>
      <c r="AU56" s="53">
        <v>77.412</v>
      </c>
      <c r="AV56" s="53">
        <v>79.519</v>
      </c>
      <c r="AW56" s="53">
        <v>73.074</v>
      </c>
      <c r="AX56" s="53">
        <v>69.092</v>
      </c>
      <c r="AY56" s="53">
        <v>73.33</v>
      </c>
      <c r="AZ56" s="53">
        <v>80.178</v>
      </c>
      <c r="BA56" s="53">
        <v>74.471</v>
      </c>
      <c r="BB56" s="53">
        <v>76.217</v>
      </c>
      <c r="BC56" s="54">
        <v>71.406</v>
      </c>
      <c r="BD56" s="54">
        <v>75.483</v>
      </c>
      <c r="BE56" s="54">
        <v>93.61</v>
      </c>
      <c r="BF56" s="54">
        <v>106.679</v>
      </c>
      <c r="BG56" s="54">
        <v>112.756</v>
      </c>
      <c r="BH56" s="54">
        <v>120.612</v>
      </c>
      <c r="BI56" s="54">
        <v>108.797</v>
      </c>
      <c r="BJ56" s="54">
        <v>92.854</v>
      </c>
      <c r="BK56" s="54">
        <v>93.755</v>
      </c>
      <c r="BL56" s="54">
        <v>94.615</v>
      </c>
      <c r="BM56" s="54">
        <v>85</v>
      </c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2" customFormat="1" ht="12.75">
      <c r="A57" s="38" t="s">
        <v>50</v>
      </c>
      <c r="B57" s="38">
        <v>292.968</v>
      </c>
      <c r="C57" s="38">
        <v>276.562</v>
      </c>
      <c r="D57" s="38">
        <v>285.051</v>
      </c>
      <c r="E57" s="38">
        <v>275.4871</v>
      </c>
      <c r="F57" s="38">
        <v>295.99</v>
      </c>
      <c r="G57" s="38">
        <v>299.325</v>
      </c>
      <c r="H57" s="38">
        <v>302.562</v>
      </c>
      <c r="I57" s="38">
        <v>292.478</v>
      </c>
      <c r="J57" s="38">
        <v>292.2749</v>
      </c>
      <c r="K57" s="38">
        <v>286.3701</v>
      </c>
      <c r="L57" s="38">
        <v>287.748</v>
      </c>
      <c r="M57" s="38">
        <v>288.8181</v>
      </c>
      <c r="N57" s="38">
        <v>289.988</v>
      </c>
      <c r="O57" s="38">
        <v>287.356</v>
      </c>
      <c r="P57" s="38">
        <v>293.606</v>
      </c>
      <c r="Q57" s="38">
        <v>309.865</v>
      </c>
      <c r="R57" s="38">
        <v>334.011</v>
      </c>
      <c r="S57" s="38">
        <v>342.1621</v>
      </c>
      <c r="T57" s="38">
        <v>350.437</v>
      </c>
      <c r="U57" s="38">
        <v>350.887</v>
      </c>
      <c r="V57" s="38">
        <v>340.4031</v>
      </c>
      <c r="W57" s="38">
        <v>330.312</v>
      </c>
      <c r="X57" s="38">
        <v>320.218</v>
      </c>
      <c r="Y57" s="38">
        <v>334.49</v>
      </c>
      <c r="Z57" s="38">
        <v>355.0181</v>
      </c>
      <c r="AA57" s="38">
        <v>332.262</v>
      </c>
      <c r="AB57" s="38">
        <v>326.3501</v>
      </c>
      <c r="AC57" s="38">
        <v>337.6821</v>
      </c>
      <c r="AD57" s="38">
        <v>318.288</v>
      </c>
      <c r="AE57" s="38">
        <v>311.7471</v>
      </c>
      <c r="AF57" s="38">
        <v>308.187</v>
      </c>
      <c r="AG57" s="38">
        <v>312.8101</v>
      </c>
      <c r="AH57" s="38">
        <v>310.593</v>
      </c>
      <c r="AI57" s="38">
        <v>317.175</v>
      </c>
      <c r="AJ57" s="38">
        <v>318.5601</v>
      </c>
      <c r="AK57" s="38">
        <v>318.6221</v>
      </c>
      <c r="AL57" s="38">
        <v>328.075</v>
      </c>
      <c r="AM57" s="38">
        <v>342.8999</v>
      </c>
      <c r="AN57" s="38">
        <v>348.9971</v>
      </c>
      <c r="AO57" s="38">
        <v>398.1001</v>
      </c>
      <c r="AP57" s="53">
        <v>377.209</v>
      </c>
      <c r="AQ57" s="53">
        <v>333.672</v>
      </c>
      <c r="AR57" s="53">
        <v>327.771</v>
      </c>
      <c r="AS57" s="53">
        <v>306.9</v>
      </c>
      <c r="AT57" s="53">
        <v>335.202</v>
      </c>
      <c r="AU57" s="53">
        <v>325.784</v>
      </c>
      <c r="AV57" s="53">
        <v>332.859</v>
      </c>
      <c r="AW57" s="53">
        <v>311.059</v>
      </c>
      <c r="AX57" s="53">
        <v>294.62</v>
      </c>
      <c r="AY57" s="53">
        <v>317.567</v>
      </c>
      <c r="AZ57" s="53">
        <v>336.562</v>
      </c>
      <c r="BA57" s="63">
        <v>307.901</v>
      </c>
      <c r="BB57" s="63">
        <v>321.694</v>
      </c>
      <c r="BC57" s="54">
        <v>310.91</v>
      </c>
      <c r="BD57" s="54">
        <v>314.144</v>
      </c>
      <c r="BE57" s="54">
        <v>374.533</v>
      </c>
      <c r="BF57" s="54">
        <v>429.018</v>
      </c>
      <c r="BG57" s="54">
        <v>448.934</v>
      </c>
      <c r="BH57" s="54">
        <v>464.274</v>
      </c>
      <c r="BI57" s="54">
        <v>424.197</v>
      </c>
      <c r="BJ57" s="54">
        <v>370.765</v>
      </c>
      <c r="BK57" s="54">
        <v>373.521</v>
      </c>
      <c r="BL57" s="54">
        <v>380.661</v>
      </c>
      <c r="BM57" s="54">
        <v>350.561</v>
      </c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28" customFormat="1" ht="12.75">
      <c r="A58" s="133" t="s">
        <v>99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4"/>
      <c r="AQ58" s="124"/>
      <c r="AR58" s="124"/>
      <c r="AS58" s="124"/>
      <c r="AT58" s="125"/>
      <c r="AU58" s="124"/>
      <c r="AV58" s="125"/>
      <c r="AW58" s="126"/>
      <c r="AX58" s="124"/>
      <c r="AY58" s="124"/>
      <c r="AZ58" s="124"/>
      <c r="BA58" s="127"/>
      <c r="BB58" s="127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2.75">
      <c r="A59" s="136" t="s">
        <v>95</v>
      </c>
      <c r="B59" s="157">
        <v>73.781</v>
      </c>
      <c r="C59" s="157">
        <v>72.243</v>
      </c>
      <c r="D59" s="157">
        <v>70.428</v>
      </c>
      <c r="E59" s="157">
        <v>68.343</v>
      </c>
      <c r="F59" s="157">
        <v>66.646</v>
      </c>
      <c r="G59" s="157">
        <v>64.971</v>
      </c>
      <c r="H59" s="158">
        <v>62.924</v>
      </c>
      <c r="I59" s="158">
        <v>60.98</v>
      </c>
      <c r="J59" s="156">
        <v>58.815</v>
      </c>
      <c r="K59" s="156">
        <v>56.886</v>
      </c>
      <c r="L59" s="156">
        <v>54.01</v>
      </c>
      <c r="M59" s="147">
        <v>51.839</v>
      </c>
      <c r="N59" s="147">
        <v>51.069</v>
      </c>
      <c r="O59" s="147">
        <v>51.216</v>
      </c>
      <c r="P59" s="147">
        <v>50.604</v>
      </c>
      <c r="Q59" s="147">
        <v>49.906</v>
      </c>
      <c r="R59" s="147">
        <v>48.243</v>
      </c>
      <c r="S59" s="147">
        <v>46.231</v>
      </c>
      <c r="T59" s="150">
        <v>44.322</v>
      </c>
      <c r="U59" s="150">
        <v>42.156</v>
      </c>
      <c r="V59" s="150">
        <v>40.356</v>
      </c>
      <c r="W59" s="150">
        <v>37.815</v>
      </c>
      <c r="X59" s="150">
        <v>35.9</v>
      </c>
      <c r="Y59" s="150">
        <v>33.797</v>
      </c>
      <c r="Z59" s="150">
        <v>31.962</v>
      </c>
      <c r="AA59" s="147">
        <v>29.722</v>
      </c>
      <c r="AB59" s="147">
        <v>27.868</v>
      </c>
      <c r="AC59" s="147">
        <v>25.552</v>
      </c>
      <c r="AD59" s="147">
        <v>22.895</v>
      </c>
      <c r="AE59" s="121">
        <v>20.497</v>
      </c>
      <c r="AF59" s="121">
        <v>19.333</v>
      </c>
      <c r="AG59" s="121">
        <v>17.829</v>
      </c>
      <c r="AH59" s="121">
        <v>16.225</v>
      </c>
      <c r="AI59" s="121">
        <v>14.98</v>
      </c>
      <c r="AJ59" s="121">
        <v>13.214</v>
      </c>
      <c r="AK59" s="121">
        <v>11.849</v>
      </c>
      <c r="AL59" s="121">
        <v>10.427</v>
      </c>
      <c r="AM59" s="121">
        <v>8.474</v>
      </c>
      <c r="AN59" s="121">
        <v>6.798</v>
      </c>
      <c r="AO59" s="121">
        <v>4.898</v>
      </c>
      <c r="AP59" s="129">
        <v>2.248</v>
      </c>
      <c r="AQ59" s="129">
        <v>0.348</v>
      </c>
      <c r="AR59" s="129"/>
      <c r="AS59" s="129"/>
      <c r="AT59" s="132"/>
      <c r="AU59" s="129"/>
      <c r="AV59" s="132"/>
      <c r="AW59" s="131"/>
      <c r="AX59" s="129"/>
      <c r="AY59" s="129"/>
      <c r="AZ59" s="129"/>
      <c r="BA59" s="131"/>
      <c r="BB59" s="131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2.75">
      <c r="A60" s="130" t="s">
        <v>96</v>
      </c>
      <c r="B60" s="121">
        <v>7.55</v>
      </c>
      <c r="C60" s="157">
        <v>7.58</v>
      </c>
      <c r="D60" s="157">
        <v>7.58</v>
      </c>
      <c r="E60" s="157">
        <v>7.54</v>
      </c>
      <c r="F60" s="157">
        <v>7.55</v>
      </c>
      <c r="G60" s="157">
        <v>7.57</v>
      </c>
      <c r="H60" s="157">
        <v>7.54</v>
      </c>
      <c r="I60" s="157">
        <v>7.52</v>
      </c>
      <c r="J60" s="155">
        <v>7.47</v>
      </c>
      <c r="K60" s="155">
        <v>7.45</v>
      </c>
      <c r="L60" s="155">
        <v>7.3</v>
      </c>
      <c r="M60" s="147">
        <v>7.24</v>
      </c>
      <c r="N60" s="147">
        <v>7.37</v>
      </c>
      <c r="O60" s="147">
        <v>7.66</v>
      </c>
      <c r="P60" s="147">
        <v>7.84</v>
      </c>
      <c r="Q60" s="147">
        <v>8.03</v>
      </c>
      <c r="R60" s="121">
        <v>8.07</v>
      </c>
      <c r="S60" s="121">
        <v>8.06</v>
      </c>
      <c r="T60" s="150">
        <v>8.06</v>
      </c>
      <c r="U60" s="150">
        <v>8.01</v>
      </c>
      <c r="V60" s="150">
        <v>8.03</v>
      </c>
      <c r="W60" s="150">
        <v>7.89</v>
      </c>
      <c r="X60" s="150">
        <v>7.89</v>
      </c>
      <c r="Y60" s="150">
        <v>7.83</v>
      </c>
      <c r="Z60" s="151">
        <v>7.84</v>
      </c>
      <c r="AA60" s="147">
        <v>7.74</v>
      </c>
      <c r="AB60" s="147">
        <v>7.73</v>
      </c>
      <c r="AC60" s="147">
        <v>7.59</v>
      </c>
      <c r="AD60" s="121">
        <v>7.31</v>
      </c>
      <c r="AE60" s="121">
        <v>7.08</v>
      </c>
      <c r="AF60" s="121">
        <v>7.28</v>
      </c>
      <c r="AG60" s="121">
        <v>7.37</v>
      </c>
      <c r="AH60" s="121">
        <v>7.44</v>
      </c>
      <c r="AI60" s="134">
        <v>7.7</v>
      </c>
      <c r="AJ60" s="121">
        <v>7.74</v>
      </c>
      <c r="AK60" s="121">
        <v>8.06</v>
      </c>
      <c r="AL60" s="121">
        <v>8.46</v>
      </c>
      <c r="AM60" s="121">
        <v>8.51</v>
      </c>
      <c r="AN60" s="121">
        <v>8.96</v>
      </c>
      <c r="AO60" s="121">
        <v>9.39</v>
      </c>
      <c r="AP60" s="135">
        <v>7.9</v>
      </c>
      <c r="AQ60" s="129">
        <v>7.34</v>
      </c>
      <c r="AR60" s="129"/>
      <c r="AS60" s="129"/>
      <c r="AT60" s="132"/>
      <c r="AU60" s="129"/>
      <c r="AV60" s="132"/>
      <c r="AW60" s="131"/>
      <c r="AX60" s="129"/>
      <c r="AY60" s="129"/>
      <c r="AZ60" s="129"/>
      <c r="BA60" s="131"/>
      <c r="BB60" s="131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ht="12.75">
      <c r="T61" s="150"/>
    </row>
  </sheetData>
  <sheetProtection/>
  <mergeCells count="1">
    <mergeCell ref="A8:BC8"/>
  </mergeCells>
  <hyperlinks>
    <hyperlink ref="A59" r:id="rId1" display="ECB CSPP Settled (EUR bn)"/>
  </hyperlinks>
  <printOptions/>
  <pageMargins left="0.75" right="0.75" top="1" bottom="1" header="0.5" footer="0.5"/>
  <pageSetup fitToHeight="1" fitToWidth="1" horizontalDpi="600" verticalDpi="600" orientation="landscape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7:Y222"/>
  <sheetViews>
    <sheetView zoomScalePageLayoutView="0" workbookViewId="0" topLeftCell="A1">
      <selection activeCell="J125" sqref="J125"/>
    </sheetView>
  </sheetViews>
  <sheetFormatPr defaultColWidth="9.140625" defaultRowHeight="12.75"/>
  <cols>
    <col min="4" max="5" width="10.140625" style="0" bestFit="1" customWidth="1"/>
    <col min="8" max="9" width="10.140625" style="0" bestFit="1" customWidth="1"/>
    <col min="13" max="13" width="10.140625" style="0" bestFit="1" customWidth="1"/>
    <col min="17" max="18" width="10.140625" style="0" bestFit="1" customWidth="1"/>
    <col min="21" max="22" width="10.140625" style="0" bestFit="1" customWidth="1"/>
  </cols>
  <sheetData>
    <row r="27" spans="3:25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4:25" ht="12.75"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37" ht="12.75">
      <c r="C37" s="78"/>
    </row>
    <row r="38" ht="12.75">
      <c r="B38" s="78" t="s">
        <v>131</v>
      </c>
    </row>
    <row r="40" ht="12.75">
      <c r="C40" s="78"/>
    </row>
    <row r="71" ht="12.75">
      <c r="C71" s="93"/>
    </row>
    <row r="76" ht="12.75">
      <c r="B76" s="78"/>
    </row>
    <row r="80" spans="2:3" ht="12.75">
      <c r="B80" s="78" t="s">
        <v>134</v>
      </c>
      <c r="C80" s="78"/>
    </row>
    <row r="116" ht="12.75">
      <c r="B116" s="78"/>
    </row>
    <row r="121" ht="12.75">
      <c r="B121" s="78" t="s">
        <v>135</v>
      </c>
    </row>
    <row r="131" ht="12.75">
      <c r="L131" t="s">
        <v>142</v>
      </c>
    </row>
    <row r="132" spans="4:16" ht="12.75">
      <c r="D132" t="s">
        <v>141</v>
      </c>
      <c r="L132" t="s">
        <v>143</v>
      </c>
      <c r="M132" t="s">
        <v>144</v>
      </c>
      <c r="N132" t="s">
        <v>138</v>
      </c>
      <c r="O132" t="s">
        <v>48</v>
      </c>
      <c r="P132" t="s">
        <v>145</v>
      </c>
    </row>
    <row r="133" spans="4:16" ht="12.75">
      <c r="D133" t="s">
        <v>143</v>
      </c>
      <c r="E133" t="s">
        <v>144</v>
      </c>
      <c r="F133" t="s">
        <v>138</v>
      </c>
      <c r="G133" t="s">
        <v>48</v>
      </c>
      <c r="H133" t="s">
        <v>145</v>
      </c>
      <c r="K133" t="s">
        <v>140</v>
      </c>
      <c r="L133">
        <f>SUM(Data!B26:M26)</f>
        <v>69</v>
      </c>
      <c r="M133">
        <f>SUM(Data!B27:M27)</f>
        <v>121</v>
      </c>
      <c r="N133">
        <f>SUM(Data!B28:M28)</f>
        <v>106</v>
      </c>
      <c r="O133">
        <f>SUM(Data!B29:M29)</f>
        <v>59</v>
      </c>
      <c r="P133">
        <f>SUM(Data!B30:M30)</f>
        <v>41</v>
      </c>
    </row>
    <row r="134" spans="3:8" ht="12.75">
      <c r="C134" t="s">
        <v>139</v>
      </c>
      <c r="D134">
        <f>AVERAGE(Data!D19:M19)</f>
        <v>5.005000000000001</v>
      </c>
      <c r="E134">
        <f>AVERAGE(Data!D20:M20)</f>
        <v>6.692000000000002</v>
      </c>
      <c r="F134">
        <f>AVERAGE(Data!D21:M21)</f>
        <v>14.264500000000002</v>
      </c>
      <c r="G134">
        <f>AVERAGE(Data!D22:M22)</f>
        <v>3.8950000000000005</v>
      </c>
      <c r="H134">
        <f>AVERAGE(Data!D23:M23)</f>
        <v>1.1107</v>
      </c>
    </row>
    <row r="135" spans="3:8" ht="12.75">
      <c r="C135" t="s">
        <v>140</v>
      </c>
      <c r="D135">
        <f>SUM(Data!B19:M19)</f>
        <v>59.85</v>
      </c>
      <c r="E135">
        <f>SUM(Data!B20:M20)</f>
        <v>85.82000000000001</v>
      </c>
      <c r="F135">
        <f>SUM(Data!B21:M21)</f>
        <v>152.03500000000003</v>
      </c>
      <c r="G135">
        <f>SUM(Data!B22:M22)</f>
        <v>46.2</v>
      </c>
      <c r="H135">
        <f>SUM(Data!B23:M23)</f>
        <v>16.791999999999998</v>
      </c>
    </row>
    <row r="152" spans="2:11" ht="12.75">
      <c r="B152" s="78" t="s">
        <v>146</v>
      </c>
      <c r="K152" s="78" t="s">
        <v>147</v>
      </c>
    </row>
    <row r="156" ht="12.75">
      <c r="B156" s="78"/>
    </row>
    <row r="157" ht="12.75">
      <c r="B157" s="78"/>
    </row>
    <row r="189" ht="12.75">
      <c r="B189" s="78" t="s">
        <v>148</v>
      </c>
    </row>
    <row r="192" ht="12.75">
      <c r="B192" s="78"/>
    </row>
    <row r="193" ht="12.75">
      <c r="B193" s="93"/>
    </row>
    <row r="222" ht="12.75">
      <c r="B222" s="7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</dc:creator>
  <cp:keywords/>
  <dc:description/>
  <cp:lastModifiedBy>Breed, Elle</cp:lastModifiedBy>
  <cp:lastPrinted>2016-03-04T11:31:28Z</cp:lastPrinted>
  <dcterms:created xsi:type="dcterms:W3CDTF">2016-01-18T07:34:53Z</dcterms:created>
  <dcterms:modified xsi:type="dcterms:W3CDTF">2017-03-27T14:16:53Z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